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sifish-sad.dr-dga.intradef.gouv.fr/DGA-AID/28_Dossiers_MRIS/COMMUN/FORMATION par la RECHERCHE/campagne de thèses 2022/Mise à jour site AID/Cifre-Défense/pj/"/>
    </mc:Choice>
  </mc:AlternateContent>
  <bookViews>
    <workbookView xWindow="0" yWindow="0" windowWidth="19200" windowHeight="7050"/>
  </bookViews>
  <sheets>
    <sheet name="Fiche xls dépôt thèses" sheetId="1" r:id="rId1"/>
    <sheet name="menus déroulants" sheetId="2" state="hidden" r:id="rId2"/>
  </sheets>
  <definedNames>
    <definedName name="_xlnm._FilterDatabase" localSheetId="0" hidden="1">'Fiche xls dépôt thèses'!$A$1:$F$1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" l="1"/>
  <c r="F81" i="1"/>
  <c r="F80" i="1"/>
  <c r="F79" i="1"/>
  <c r="F78" i="1"/>
  <c r="F77" i="1"/>
  <c r="F76" i="1"/>
  <c r="E49" i="1" l="1"/>
</calcChain>
</file>

<file path=xl/sharedStrings.xml><?xml version="1.0" encoding="utf-8"?>
<sst xmlns="http://schemas.openxmlformats.org/spreadsheetml/2006/main" count="381" uniqueCount="160">
  <si>
    <t>N° ligne</t>
  </si>
  <si>
    <t>A renseigner par le porteur de projet</t>
  </si>
  <si>
    <t>Description</t>
  </si>
  <si>
    <t>Candidat</t>
  </si>
  <si>
    <t>Directeur de thèse</t>
  </si>
  <si>
    <t>Laboratoire dir de thèse</t>
  </si>
  <si>
    <t>Codirecteur de thèse</t>
  </si>
  <si>
    <t>Laboratoire codir de thèse</t>
  </si>
  <si>
    <t>Laboratoire d'accueil</t>
  </si>
  <si>
    <t>Encadrant dans le laboratoire d'accueil</t>
  </si>
  <si>
    <t>Général</t>
  </si>
  <si>
    <t>Pièce jointe</t>
  </si>
  <si>
    <t>Coopération Fr-UK</t>
  </si>
  <si>
    <t>Civilité</t>
  </si>
  <si>
    <t>Prénom</t>
  </si>
  <si>
    <t>NOM</t>
  </si>
  <si>
    <t>Email</t>
  </si>
  <si>
    <t>Organisme</t>
  </si>
  <si>
    <t>Le dir. de thèse est-il HDR ?</t>
  </si>
  <si>
    <t>Code postal</t>
  </si>
  <si>
    <t xml:space="preserve">Ville </t>
  </si>
  <si>
    <t>Codirecteur de thèse HDR ?</t>
  </si>
  <si>
    <t>Nom complet</t>
  </si>
  <si>
    <t>Section et intitué du CoNRS (Comité national de recherche scientifique)</t>
  </si>
  <si>
    <t>Ville</t>
  </si>
  <si>
    <t>Quel est votre laboratoire d'accueil ?</t>
  </si>
  <si>
    <t>L'encadrant est-il HDR ?</t>
  </si>
  <si>
    <t>Cofinancement obtenu ?</t>
  </si>
  <si>
    <t>Date de naissance</t>
  </si>
  <si>
    <t>Email 1</t>
  </si>
  <si>
    <t>Email 2</t>
  </si>
  <si>
    <t>Adresse ligne 1</t>
  </si>
  <si>
    <t>Adresse ligne 2</t>
  </si>
  <si>
    <t>Adresse ligne 3</t>
  </si>
  <si>
    <t>Nationalité</t>
  </si>
  <si>
    <t>Téléphone 1</t>
  </si>
  <si>
    <t>Téléphone 2</t>
  </si>
  <si>
    <t>Candidat type de cursus</t>
  </si>
  <si>
    <t>Diplôme commentaires</t>
  </si>
  <si>
    <t>Date de début, si la thèse a déjà débuté</t>
  </si>
  <si>
    <t>Commentaires éventuels sur le dossier</t>
  </si>
  <si>
    <t>Encadrants</t>
  </si>
  <si>
    <t>CV</t>
  </si>
  <si>
    <t>Identité</t>
  </si>
  <si>
    <t>Notes et diplomes</t>
  </si>
  <si>
    <t>Doctorant Civilité</t>
  </si>
  <si>
    <t>Doctorant nationalité</t>
  </si>
  <si>
    <t>Doctorant type de cursus</t>
  </si>
  <si>
    <t>Diplôme</t>
  </si>
  <si>
    <t>Madame</t>
  </si>
  <si>
    <t>France</t>
  </si>
  <si>
    <t>BIO</t>
  </si>
  <si>
    <t>oui</t>
  </si>
  <si>
    <t>AMU</t>
  </si>
  <si>
    <t>Laboratoire du directeur de thèse</t>
  </si>
  <si>
    <t>HDR</t>
  </si>
  <si>
    <t>Université</t>
  </si>
  <si>
    <t>Ecole d'ingénieur en préparation</t>
  </si>
  <si>
    <t>Monsieur</t>
  </si>
  <si>
    <t>FS</t>
  </si>
  <si>
    <t>non</t>
  </si>
  <si>
    <t>Laboratoire du co-directeur de thèse</t>
  </si>
  <si>
    <t>Non HDR</t>
  </si>
  <si>
    <t>Ecole d'ingénieur</t>
  </si>
  <si>
    <t>Ecole d'ingénieur obtenu</t>
  </si>
  <si>
    <t>Suisse</t>
  </si>
  <si>
    <t>H&amp;S</t>
  </si>
  <si>
    <t>INRIA</t>
  </si>
  <si>
    <t>Autre laboratoire</t>
  </si>
  <si>
    <t>Dérogation</t>
  </si>
  <si>
    <t>Université &amp; Ecole d'ingénieur</t>
  </si>
  <si>
    <t>Master 2 en préparation</t>
  </si>
  <si>
    <t>Master 2 obtenu</t>
  </si>
  <si>
    <t>Autre</t>
  </si>
  <si>
    <t>NANO</t>
  </si>
  <si>
    <t>OAR</t>
  </si>
  <si>
    <t>PHOTON</t>
  </si>
  <si>
    <t>Inscrire "00" si laboratoire non CNRS</t>
  </si>
  <si>
    <t>Ce peut être le directeur ou le codirecteur de thèse, ou le directeur du laboratoire d'accueil ou un autre scientifique dans le laboratoire</t>
  </si>
  <si>
    <t>si différent du dir. de thèse ou du codir de thèse</t>
  </si>
  <si>
    <t>Texte libre limité à 200 caractères</t>
  </si>
  <si>
    <t>Luxembourg</t>
  </si>
  <si>
    <t>Portugal</t>
  </si>
  <si>
    <t>Commentaires fiche</t>
  </si>
  <si>
    <t>Numéro dossier</t>
  </si>
  <si>
    <t>Domaine</t>
  </si>
  <si>
    <t>Partenariats</t>
  </si>
  <si>
    <t>UcLV</t>
  </si>
  <si>
    <t>Titre thèse</t>
  </si>
  <si>
    <t>Ne pas renseigner le titre tout en majuscules. 300 caractères max.</t>
  </si>
  <si>
    <t>200 caractères max</t>
  </si>
  <si>
    <t>50 caractères max</t>
  </si>
  <si>
    <t>Le labo bénéficie-t-il d'un soutien financier DGA ou AID (RAPID, ASTRID, thèses, autres)</t>
  </si>
  <si>
    <t>Autriche</t>
  </si>
  <si>
    <t>Italie</t>
  </si>
  <si>
    <t>Belgique</t>
  </si>
  <si>
    <t>Lettonie</t>
  </si>
  <si>
    <t>Bulgarie</t>
  </si>
  <si>
    <t>Lituanie</t>
  </si>
  <si>
    <t>Croatie</t>
  </si>
  <si>
    <t>Chypre</t>
  </si>
  <si>
    <t>Malte</t>
  </si>
  <si>
    <t>Pays-Bas</t>
  </si>
  <si>
    <t>Danemark</t>
  </si>
  <si>
    <t>Pologne</t>
  </si>
  <si>
    <t>Estonie</t>
  </si>
  <si>
    <t>Finlande</t>
  </si>
  <si>
    <t>Roumanie</t>
  </si>
  <si>
    <t>Slovaquie</t>
  </si>
  <si>
    <t>Allemagne</t>
  </si>
  <si>
    <t>Slovénie</t>
  </si>
  <si>
    <t>Grèce</t>
  </si>
  <si>
    <t>Espagne</t>
  </si>
  <si>
    <t>Hongrie</t>
  </si>
  <si>
    <t>Suède</t>
  </si>
  <si>
    <t>Irlande</t>
  </si>
  <si>
    <t>Royaume-Uni</t>
  </si>
  <si>
    <t>République Tchèque</t>
  </si>
  <si>
    <t>MAT</t>
  </si>
  <si>
    <t>CEN</t>
  </si>
  <si>
    <t>Réponse obligatoire</t>
  </si>
  <si>
    <t>Diplôme 1 (type-obtenu/en préparation)</t>
  </si>
  <si>
    <t>Intitulé diplôme 1</t>
  </si>
  <si>
    <t>Diplôme 2 (type-obtenu/en préparation)</t>
  </si>
  <si>
    <t>Intitulé diplôme 2</t>
  </si>
  <si>
    <t>Objet de la thèse</t>
  </si>
  <si>
    <t>N° de dossier à 7 chiffres sans espace</t>
  </si>
  <si>
    <t>Entreprise</t>
  </si>
  <si>
    <t>Raison sociale</t>
  </si>
  <si>
    <t>100 caractères max</t>
  </si>
  <si>
    <t>7 caractères max</t>
  </si>
  <si>
    <t>50 caractères max en MAJUSCULES</t>
  </si>
  <si>
    <t>Première lettre en majuscule</t>
  </si>
  <si>
    <t>80 caractères max en MAJUSCULES</t>
  </si>
  <si>
    <t>Etablissement d'embauche</t>
  </si>
  <si>
    <t>Nom établissement</t>
  </si>
  <si>
    <t>Code NAF</t>
  </si>
  <si>
    <t>SIRET</t>
  </si>
  <si>
    <t>Contact Etablissement</t>
  </si>
  <si>
    <t>Téléphone</t>
  </si>
  <si>
    <t>15 caractères max</t>
  </si>
  <si>
    <t>Nom complet labo</t>
  </si>
  <si>
    <t>Organisme de rattachement labo</t>
  </si>
  <si>
    <t>Ecrire "Néant" si pas de financement. Sinon, texte libre limité à 200 caractères</t>
  </si>
  <si>
    <t>Tout en majuscules</t>
  </si>
  <si>
    <t>300 caractères max</t>
  </si>
  <si>
    <t>Engagement entreprise</t>
  </si>
  <si>
    <t>Sujet de thèse</t>
  </si>
  <si>
    <t>Avis encadrement accord labo</t>
  </si>
  <si>
    <t>600 caractères max</t>
  </si>
  <si>
    <t>Le codir de thèse est-il HDR ?</t>
  </si>
  <si>
    <t>ROB</t>
  </si>
  <si>
    <t>IA</t>
  </si>
  <si>
    <t>I2</t>
  </si>
  <si>
    <t>SSI Cybersécurité</t>
  </si>
  <si>
    <t>SSE - Systèmes de Système Environnement</t>
  </si>
  <si>
    <r>
      <rPr>
        <b/>
        <sz val="11"/>
        <color theme="1"/>
        <rFont val="Times New Roman"/>
        <family val="1"/>
      </rPr>
      <t>Si</t>
    </r>
    <r>
      <rPr>
        <sz val="11"/>
        <color theme="1"/>
        <rFont val="Times New Roman"/>
        <family val="1"/>
      </rPr>
      <t xml:space="preserve"> le co directeur de thèse est </t>
    </r>
    <r>
      <rPr>
        <b/>
        <sz val="11"/>
        <color theme="1"/>
        <rFont val="Times New Roman"/>
        <family val="1"/>
      </rPr>
      <t>non HDR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vérifier auprès de l’école doctorale</t>
    </r>
    <r>
      <rPr>
        <sz val="11"/>
        <color theme="1"/>
        <rFont val="Times New Roman"/>
        <family val="1"/>
      </rPr>
      <t xml:space="preserve"> que l’inscription de la thèse sur cette base sera acceptée.</t>
    </r>
  </si>
  <si>
    <r>
      <rPr>
        <b/>
        <sz val="11"/>
        <color theme="1"/>
        <rFont val="Times New Roman"/>
        <family val="1"/>
      </rPr>
      <t>Si</t>
    </r>
    <r>
      <rPr>
        <sz val="11"/>
        <color theme="1"/>
        <rFont val="Times New Roman"/>
        <family val="1"/>
      </rPr>
      <t xml:space="preserve"> le directeur de thèse est </t>
    </r>
    <r>
      <rPr>
        <b/>
        <sz val="11"/>
        <color theme="1"/>
        <rFont val="Times New Roman"/>
        <family val="1"/>
      </rPr>
      <t>non HDR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vérifier auprès de l’école doctorale</t>
    </r>
    <r>
      <rPr>
        <sz val="11"/>
        <color theme="1"/>
        <rFont val="Times New Roman"/>
        <family val="1"/>
      </rPr>
      <t xml:space="preserve"> que l’inscription de la thèse sur cette base sera acceptée.</t>
    </r>
  </si>
  <si>
    <t>Nom, numéro et adresse de l'école doctorale</t>
  </si>
  <si>
    <r>
      <t xml:space="preserve">Rappel : vous devez déposer les pièces jointes listées ci-dessous en </t>
    </r>
    <r>
      <rPr>
        <sz val="11"/>
        <color rgb="FFFF0000"/>
        <rFont val="Times New Roman"/>
        <family val="1"/>
      </rPr>
      <t>respectant les noms de fichiers ci-dessous</t>
    </r>
    <r>
      <rPr>
        <sz val="11"/>
        <color rgb="FF000000"/>
        <rFont val="Times New Roman"/>
        <family val="1"/>
      </rPr>
      <t xml:space="preserve">
et </t>
    </r>
    <r>
      <rPr>
        <sz val="11"/>
        <color rgb="FFFF0000"/>
        <rFont val="Times New Roman"/>
        <family val="1"/>
      </rPr>
      <t>la taille maximale de 5 Mo pour l'ensemble du dossier déposé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</si>
</sst>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7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7" borderId="1" xfId="0" applyFont="1" applyFill="1" applyBorder="1" applyAlignment="1">
      <alignment vertical="center"/>
    </xf>
    <xf numFmtId="0" fontId="4" fillId="0" borderId="1" xfId="0" applyFont="1" applyBorder="1"/>
    <xf numFmtId="0" fontId="3" fillId="7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1" applyNumberForma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1" applyBorder="1" applyAlignment="1" applyProtection="1">
      <alignment horizontal="center" vertical="center" wrapText="1"/>
      <protection locked="0" hidden="1"/>
    </xf>
    <xf numFmtId="0" fontId="2" fillId="0" borderId="5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5F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5F5"/>
      <color rgb="FFFFCCCC"/>
      <color rgb="FFFFF3F3"/>
      <color rgb="FFDDD9C4"/>
      <color rgb="FFE3D7AF"/>
      <color rgb="FFE0AB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61" zoomScaleNormal="100" workbookViewId="0">
      <selection activeCell="A74" sqref="A74:F74"/>
    </sheetView>
  </sheetViews>
  <sheetFormatPr baseColWidth="10" defaultColWidth="8.7265625" defaultRowHeight="14.5" x14ac:dyDescent="0.35"/>
  <cols>
    <col min="1" max="1" width="12" style="36" customWidth="1"/>
    <col min="2" max="2" width="12" style="37" customWidth="1"/>
    <col min="3" max="3" width="15.1796875" style="38" customWidth="1"/>
    <col min="4" max="4" width="27.7265625" style="38" customWidth="1"/>
    <col min="5" max="5" width="43.7265625" style="38" customWidth="1"/>
    <col min="6" max="6" width="38" style="36" customWidth="1"/>
    <col min="7" max="16384" width="8.7265625" style="39"/>
  </cols>
  <sheetData>
    <row r="1" spans="1:6" s="6" customFormat="1" ht="42" customHeight="1" x14ac:dyDescent="0.35">
      <c r="A1" s="28" t="s">
        <v>0</v>
      </c>
      <c r="B1" s="28" t="s">
        <v>120</v>
      </c>
      <c r="C1" s="29"/>
      <c r="D1" s="29"/>
      <c r="E1" s="26" t="s">
        <v>1</v>
      </c>
      <c r="F1" s="27" t="s">
        <v>83</v>
      </c>
    </row>
    <row r="2" spans="1:6" s="15" customFormat="1" x14ac:dyDescent="0.35">
      <c r="A2" s="13">
        <v>1</v>
      </c>
      <c r="B2" s="25" t="s">
        <v>52</v>
      </c>
      <c r="C2" s="7" t="s">
        <v>2</v>
      </c>
      <c r="D2" s="12" t="s">
        <v>84</v>
      </c>
      <c r="E2" s="31"/>
      <c r="F2" s="14" t="s">
        <v>126</v>
      </c>
    </row>
    <row r="3" spans="1:6" s="15" customFormat="1" x14ac:dyDescent="0.35">
      <c r="A3" s="13">
        <v>2</v>
      </c>
      <c r="B3" s="25" t="s">
        <v>52</v>
      </c>
      <c r="C3" s="7" t="s">
        <v>2</v>
      </c>
      <c r="D3" s="12" t="s">
        <v>85</v>
      </c>
      <c r="E3" s="17"/>
      <c r="F3" s="14"/>
    </row>
    <row r="4" spans="1:6" s="15" customFormat="1" ht="28" x14ac:dyDescent="0.35">
      <c r="A4" s="13">
        <v>3</v>
      </c>
      <c r="B4" s="25" t="s">
        <v>52</v>
      </c>
      <c r="C4" s="7" t="s">
        <v>2</v>
      </c>
      <c r="D4" s="12" t="s">
        <v>88</v>
      </c>
      <c r="E4" s="17"/>
      <c r="F4" s="14" t="s">
        <v>89</v>
      </c>
    </row>
    <row r="5" spans="1:6" s="15" customFormat="1" x14ac:dyDescent="0.35">
      <c r="A5" s="13">
        <v>4</v>
      </c>
      <c r="B5" s="25" t="s">
        <v>52</v>
      </c>
      <c r="C5" s="7" t="s">
        <v>2</v>
      </c>
      <c r="D5" s="12" t="s">
        <v>125</v>
      </c>
      <c r="E5" s="17"/>
      <c r="F5" s="14" t="s">
        <v>149</v>
      </c>
    </row>
    <row r="6" spans="1:6" s="15" customFormat="1" ht="21" customHeight="1" x14ac:dyDescent="0.35">
      <c r="A6" s="13">
        <v>5</v>
      </c>
      <c r="B6" s="25" t="s">
        <v>52</v>
      </c>
      <c r="C6" s="8" t="s">
        <v>3</v>
      </c>
      <c r="D6" s="12" t="s">
        <v>13</v>
      </c>
      <c r="E6" s="17"/>
      <c r="F6" s="14"/>
    </row>
    <row r="7" spans="1:6" s="15" customFormat="1" x14ac:dyDescent="0.35">
      <c r="A7" s="13">
        <v>6</v>
      </c>
      <c r="B7" s="25" t="s">
        <v>52</v>
      </c>
      <c r="C7" s="8" t="s">
        <v>3</v>
      </c>
      <c r="D7" s="12" t="s">
        <v>15</v>
      </c>
      <c r="E7" s="17"/>
      <c r="F7" s="14" t="s">
        <v>131</v>
      </c>
    </row>
    <row r="8" spans="1:6" s="15" customFormat="1" x14ac:dyDescent="0.35">
      <c r="A8" s="13">
        <v>7</v>
      </c>
      <c r="B8" s="25" t="s">
        <v>52</v>
      </c>
      <c r="C8" s="8" t="s">
        <v>3</v>
      </c>
      <c r="D8" s="12" t="s">
        <v>14</v>
      </c>
      <c r="E8" s="17"/>
      <c r="F8" s="14" t="s">
        <v>132</v>
      </c>
    </row>
    <row r="9" spans="1:6" s="15" customFormat="1" x14ac:dyDescent="0.35">
      <c r="A9" s="13">
        <v>8</v>
      </c>
      <c r="B9" s="25" t="s">
        <v>52</v>
      </c>
      <c r="C9" s="9" t="s">
        <v>127</v>
      </c>
      <c r="D9" s="12" t="s">
        <v>128</v>
      </c>
      <c r="E9" s="17"/>
      <c r="F9" s="14" t="s">
        <v>91</v>
      </c>
    </row>
    <row r="10" spans="1:6" s="15" customFormat="1" x14ac:dyDescent="0.35">
      <c r="A10" s="13">
        <v>9</v>
      </c>
      <c r="B10" s="25" t="s">
        <v>52</v>
      </c>
      <c r="C10" s="9" t="s">
        <v>127</v>
      </c>
      <c r="D10" s="12" t="s">
        <v>31</v>
      </c>
      <c r="E10" s="17"/>
      <c r="F10" s="14" t="s">
        <v>129</v>
      </c>
    </row>
    <row r="11" spans="1:6" s="15" customFormat="1" x14ac:dyDescent="0.35">
      <c r="A11" s="13">
        <v>10</v>
      </c>
      <c r="B11" s="25" t="s">
        <v>60</v>
      </c>
      <c r="C11" s="9" t="s">
        <v>127</v>
      </c>
      <c r="D11" s="12" t="s">
        <v>32</v>
      </c>
      <c r="E11" s="17"/>
      <c r="F11" s="14" t="s">
        <v>129</v>
      </c>
    </row>
    <row r="12" spans="1:6" s="15" customFormat="1" x14ac:dyDescent="0.35">
      <c r="A12" s="13">
        <v>11</v>
      </c>
      <c r="B12" s="25" t="s">
        <v>52</v>
      </c>
      <c r="C12" s="9" t="s">
        <v>127</v>
      </c>
      <c r="D12" s="12" t="s">
        <v>19</v>
      </c>
      <c r="E12" s="17"/>
      <c r="F12" s="14" t="s">
        <v>130</v>
      </c>
    </row>
    <row r="13" spans="1:6" s="15" customFormat="1" x14ac:dyDescent="0.35">
      <c r="A13" s="13">
        <v>12</v>
      </c>
      <c r="B13" s="25" t="s">
        <v>52</v>
      </c>
      <c r="C13" s="9" t="s">
        <v>127</v>
      </c>
      <c r="D13" s="12" t="s">
        <v>24</v>
      </c>
      <c r="E13" s="17"/>
      <c r="F13" s="14" t="s">
        <v>133</v>
      </c>
    </row>
    <row r="14" spans="1:6" s="15" customFormat="1" ht="28" x14ac:dyDescent="0.35">
      <c r="A14" s="13">
        <v>13</v>
      </c>
      <c r="B14" s="25" t="s">
        <v>52</v>
      </c>
      <c r="C14" s="10" t="s">
        <v>134</v>
      </c>
      <c r="D14" s="12" t="s">
        <v>135</v>
      </c>
      <c r="E14" s="17"/>
      <c r="F14" s="14" t="s">
        <v>91</v>
      </c>
    </row>
    <row r="15" spans="1:6" s="15" customFormat="1" ht="28" x14ac:dyDescent="0.35">
      <c r="A15" s="13">
        <v>14</v>
      </c>
      <c r="B15" s="25" t="s">
        <v>52</v>
      </c>
      <c r="C15" s="10" t="s">
        <v>134</v>
      </c>
      <c r="D15" s="12" t="s">
        <v>128</v>
      </c>
      <c r="E15" s="17"/>
      <c r="F15" s="14" t="s">
        <v>129</v>
      </c>
    </row>
    <row r="16" spans="1:6" s="15" customFormat="1" ht="28" x14ac:dyDescent="0.35">
      <c r="A16" s="13">
        <v>15</v>
      </c>
      <c r="B16" s="25" t="s">
        <v>52</v>
      </c>
      <c r="C16" s="10" t="s">
        <v>134</v>
      </c>
      <c r="D16" s="12" t="s">
        <v>136</v>
      </c>
      <c r="E16" s="17"/>
      <c r="F16" s="14" t="s">
        <v>91</v>
      </c>
    </row>
    <row r="17" spans="1:6" s="15" customFormat="1" ht="28" x14ac:dyDescent="0.35">
      <c r="A17" s="13">
        <v>16</v>
      </c>
      <c r="B17" s="25" t="s">
        <v>52</v>
      </c>
      <c r="C17" s="10" t="s">
        <v>134</v>
      </c>
      <c r="D17" s="44" t="s">
        <v>137</v>
      </c>
      <c r="E17" s="33"/>
      <c r="F17" s="14" t="s">
        <v>91</v>
      </c>
    </row>
    <row r="18" spans="1:6" s="15" customFormat="1" ht="28" x14ac:dyDescent="0.35">
      <c r="A18" s="13">
        <v>17</v>
      </c>
      <c r="B18" s="25" t="s">
        <v>52</v>
      </c>
      <c r="C18" s="10" t="s">
        <v>134</v>
      </c>
      <c r="D18" s="44" t="s">
        <v>31</v>
      </c>
      <c r="E18" s="17"/>
      <c r="F18" s="14" t="s">
        <v>129</v>
      </c>
    </row>
    <row r="19" spans="1:6" s="15" customFormat="1" ht="28" x14ac:dyDescent="0.35">
      <c r="A19" s="13">
        <v>18</v>
      </c>
      <c r="B19" s="25" t="s">
        <v>60</v>
      </c>
      <c r="C19" s="10" t="s">
        <v>134</v>
      </c>
      <c r="D19" s="44" t="s">
        <v>32</v>
      </c>
      <c r="E19" s="32"/>
      <c r="F19" s="14" t="s">
        <v>129</v>
      </c>
    </row>
    <row r="20" spans="1:6" s="15" customFormat="1" ht="28" x14ac:dyDescent="0.35">
      <c r="A20" s="13">
        <v>19</v>
      </c>
      <c r="B20" s="25" t="s">
        <v>52</v>
      </c>
      <c r="C20" s="10" t="s">
        <v>134</v>
      </c>
      <c r="D20" s="44" t="s">
        <v>19</v>
      </c>
      <c r="E20" s="17"/>
      <c r="F20" s="14" t="s">
        <v>130</v>
      </c>
    </row>
    <row r="21" spans="1:6" s="15" customFormat="1" ht="28" x14ac:dyDescent="0.35">
      <c r="A21" s="13">
        <v>20</v>
      </c>
      <c r="B21" s="25" t="s">
        <v>52</v>
      </c>
      <c r="C21" s="10" t="s">
        <v>134</v>
      </c>
      <c r="D21" s="12" t="s">
        <v>20</v>
      </c>
      <c r="E21" s="17"/>
      <c r="F21" s="14" t="s">
        <v>133</v>
      </c>
    </row>
    <row r="22" spans="1:6" s="15" customFormat="1" ht="28" x14ac:dyDescent="0.35">
      <c r="A22" s="13">
        <v>21</v>
      </c>
      <c r="B22" s="25" t="s">
        <v>52</v>
      </c>
      <c r="C22" s="11" t="s">
        <v>138</v>
      </c>
      <c r="D22" s="12" t="s">
        <v>15</v>
      </c>
      <c r="E22" s="17"/>
      <c r="F22" s="14" t="s">
        <v>131</v>
      </c>
    </row>
    <row r="23" spans="1:6" s="15" customFormat="1" ht="28" x14ac:dyDescent="0.35">
      <c r="A23" s="13">
        <v>22</v>
      </c>
      <c r="B23" s="25" t="s">
        <v>52</v>
      </c>
      <c r="C23" s="11" t="s">
        <v>138</v>
      </c>
      <c r="D23" s="12" t="s">
        <v>14</v>
      </c>
      <c r="E23" s="17"/>
      <c r="F23" s="14" t="s">
        <v>132</v>
      </c>
    </row>
    <row r="24" spans="1:6" s="15" customFormat="1" ht="28" x14ac:dyDescent="0.35">
      <c r="A24" s="13">
        <v>23</v>
      </c>
      <c r="B24" s="25" t="s">
        <v>52</v>
      </c>
      <c r="C24" s="11" t="s">
        <v>138</v>
      </c>
      <c r="D24" s="12" t="s">
        <v>139</v>
      </c>
      <c r="E24" s="17"/>
      <c r="F24" s="14" t="s">
        <v>140</v>
      </c>
    </row>
    <row r="25" spans="1:6" s="15" customFormat="1" ht="28" x14ac:dyDescent="0.35">
      <c r="A25" s="13">
        <v>24</v>
      </c>
      <c r="B25" s="25" t="s">
        <v>52</v>
      </c>
      <c r="C25" s="11" t="s">
        <v>138</v>
      </c>
      <c r="D25" s="12" t="s">
        <v>16</v>
      </c>
      <c r="E25" s="17"/>
      <c r="F25" s="14"/>
    </row>
    <row r="26" spans="1:6" s="15" customFormat="1" ht="28" x14ac:dyDescent="0.35">
      <c r="A26" s="13">
        <v>26</v>
      </c>
      <c r="B26" s="25" t="s">
        <v>52</v>
      </c>
      <c r="C26" s="9" t="s">
        <v>4</v>
      </c>
      <c r="D26" s="12" t="s">
        <v>15</v>
      </c>
      <c r="E26" s="17"/>
      <c r="F26" s="14" t="s">
        <v>131</v>
      </c>
    </row>
    <row r="27" spans="1:6" s="15" customFormat="1" ht="28" x14ac:dyDescent="0.35">
      <c r="A27" s="13">
        <v>27</v>
      </c>
      <c r="B27" s="25" t="s">
        <v>52</v>
      </c>
      <c r="C27" s="9" t="s">
        <v>4</v>
      </c>
      <c r="D27" s="12" t="s">
        <v>14</v>
      </c>
      <c r="E27" s="17"/>
      <c r="F27" s="14" t="s">
        <v>132</v>
      </c>
    </row>
    <row r="28" spans="1:6" s="15" customFormat="1" ht="28" x14ac:dyDescent="0.35">
      <c r="A28" s="13">
        <v>28</v>
      </c>
      <c r="B28" s="25" t="s">
        <v>52</v>
      </c>
      <c r="C28" s="9" t="s">
        <v>4</v>
      </c>
      <c r="D28" s="12" t="s">
        <v>16</v>
      </c>
      <c r="E28" s="17"/>
      <c r="F28" s="14"/>
    </row>
    <row r="29" spans="1:6" s="15" customFormat="1" ht="28" x14ac:dyDescent="0.35">
      <c r="A29" s="13">
        <v>29</v>
      </c>
      <c r="B29" s="25" t="s">
        <v>52</v>
      </c>
      <c r="C29" s="9" t="s">
        <v>4</v>
      </c>
      <c r="D29" s="12" t="s">
        <v>17</v>
      </c>
      <c r="E29" s="17"/>
      <c r="F29" s="14"/>
    </row>
    <row r="30" spans="1:6" s="15" customFormat="1" ht="56" x14ac:dyDescent="0.35">
      <c r="A30" s="13">
        <v>30</v>
      </c>
      <c r="B30" s="25" t="s">
        <v>52</v>
      </c>
      <c r="C30" s="9" t="s">
        <v>4</v>
      </c>
      <c r="D30" s="12" t="s">
        <v>18</v>
      </c>
      <c r="E30" s="17"/>
      <c r="F30" s="14" t="s">
        <v>157</v>
      </c>
    </row>
    <row r="31" spans="1:6" s="15" customFormat="1" ht="28" x14ac:dyDescent="0.35">
      <c r="A31" s="13">
        <v>31</v>
      </c>
      <c r="B31" s="25" t="s">
        <v>52</v>
      </c>
      <c r="C31" s="10" t="s">
        <v>5</v>
      </c>
      <c r="D31" s="12" t="s">
        <v>141</v>
      </c>
      <c r="E31" s="17"/>
      <c r="F31" s="14" t="s">
        <v>90</v>
      </c>
    </row>
    <row r="32" spans="1:6" s="15" customFormat="1" ht="28" x14ac:dyDescent="0.35">
      <c r="A32" s="13">
        <v>32</v>
      </c>
      <c r="B32" s="25" t="s">
        <v>52</v>
      </c>
      <c r="C32" s="10" t="s">
        <v>5</v>
      </c>
      <c r="D32" s="12" t="s">
        <v>142</v>
      </c>
      <c r="E32" s="17"/>
      <c r="F32" s="14" t="s">
        <v>91</v>
      </c>
    </row>
    <row r="33" spans="1:6" s="15" customFormat="1" ht="42" x14ac:dyDescent="0.35">
      <c r="A33" s="13">
        <v>33</v>
      </c>
      <c r="B33" s="25" t="s">
        <v>52</v>
      </c>
      <c r="C33" s="10" t="s">
        <v>5</v>
      </c>
      <c r="D33" s="12" t="s">
        <v>23</v>
      </c>
      <c r="E33" s="17"/>
      <c r="F33" s="14" t="s">
        <v>77</v>
      </c>
    </row>
    <row r="34" spans="1:6" s="15" customFormat="1" ht="28" x14ac:dyDescent="0.35">
      <c r="A34" s="13">
        <v>34</v>
      </c>
      <c r="B34" s="25" t="s">
        <v>52</v>
      </c>
      <c r="C34" s="10" t="s">
        <v>5</v>
      </c>
      <c r="D34" s="12" t="s">
        <v>19</v>
      </c>
      <c r="E34" s="17"/>
      <c r="F34" s="14" t="s">
        <v>130</v>
      </c>
    </row>
    <row r="35" spans="1:6" s="15" customFormat="1" ht="28" x14ac:dyDescent="0.35">
      <c r="A35" s="13">
        <v>35</v>
      </c>
      <c r="B35" s="25" t="s">
        <v>52</v>
      </c>
      <c r="C35" s="10" t="s">
        <v>5</v>
      </c>
      <c r="D35" s="12" t="s">
        <v>24</v>
      </c>
      <c r="E35" s="17"/>
      <c r="F35" s="14" t="s">
        <v>133</v>
      </c>
    </row>
    <row r="36" spans="1:6" s="15" customFormat="1" ht="56" x14ac:dyDescent="0.35">
      <c r="A36" s="13">
        <v>36</v>
      </c>
      <c r="B36" s="25" t="s">
        <v>52</v>
      </c>
      <c r="C36" s="10" t="s">
        <v>5</v>
      </c>
      <c r="D36" s="12" t="s">
        <v>92</v>
      </c>
      <c r="E36" s="17"/>
      <c r="F36" s="14" t="s">
        <v>143</v>
      </c>
    </row>
    <row r="37" spans="1:6" s="15" customFormat="1" ht="28" x14ac:dyDescent="0.35">
      <c r="A37" s="13">
        <v>37</v>
      </c>
      <c r="B37" s="25" t="s">
        <v>60</v>
      </c>
      <c r="C37" s="45" t="s">
        <v>6</v>
      </c>
      <c r="D37" s="12" t="s">
        <v>15</v>
      </c>
      <c r="E37" s="17"/>
      <c r="F37" s="14" t="s">
        <v>131</v>
      </c>
    </row>
    <row r="38" spans="1:6" s="15" customFormat="1" ht="28" x14ac:dyDescent="0.35">
      <c r="A38" s="13">
        <v>38</v>
      </c>
      <c r="B38" s="25" t="s">
        <v>60</v>
      </c>
      <c r="C38" s="45" t="s">
        <v>6</v>
      </c>
      <c r="D38" s="12" t="s">
        <v>14</v>
      </c>
      <c r="E38" s="17"/>
      <c r="F38" s="14" t="s">
        <v>132</v>
      </c>
    </row>
    <row r="39" spans="1:6" s="15" customFormat="1" ht="28" x14ac:dyDescent="0.35">
      <c r="A39" s="13">
        <v>39</v>
      </c>
      <c r="B39" s="25" t="s">
        <v>60</v>
      </c>
      <c r="C39" s="45" t="s">
        <v>6</v>
      </c>
      <c r="D39" s="12" t="s">
        <v>16</v>
      </c>
      <c r="E39" s="30"/>
      <c r="F39" s="14"/>
    </row>
    <row r="40" spans="1:6" s="15" customFormat="1" ht="28" x14ac:dyDescent="0.35">
      <c r="A40" s="13">
        <v>40</v>
      </c>
      <c r="B40" s="25" t="s">
        <v>60</v>
      </c>
      <c r="C40" s="45" t="s">
        <v>6</v>
      </c>
      <c r="D40" s="12" t="s">
        <v>17</v>
      </c>
      <c r="E40" s="17"/>
      <c r="F40" s="14"/>
    </row>
    <row r="41" spans="1:6" s="15" customFormat="1" ht="56" x14ac:dyDescent="0.35">
      <c r="A41" s="13">
        <v>41</v>
      </c>
      <c r="B41" s="25" t="s">
        <v>60</v>
      </c>
      <c r="C41" s="45" t="s">
        <v>6</v>
      </c>
      <c r="D41" s="12" t="s">
        <v>150</v>
      </c>
      <c r="E41" s="17"/>
      <c r="F41" s="14" t="s">
        <v>156</v>
      </c>
    </row>
    <row r="42" spans="1:6" s="15" customFormat="1" ht="28" x14ac:dyDescent="0.35">
      <c r="A42" s="13">
        <v>42</v>
      </c>
      <c r="B42" s="25" t="s">
        <v>60</v>
      </c>
      <c r="C42" s="9" t="s">
        <v>7</v>
      </c>
      <c r="D42" s="12" t="s">
        <v>141</v>
      </c>
      <c r="E42" s="17"/>
      <c r="F42" s="14" t="s">
        <v>90</v>
      </c>
    </row>
    <row r="43" spans="1:6" s="15" customFormat="1" ht="28" x14ac:dyDescent="0.35">
      <c r="A43" s="13">
        <v>43</v>
      </c>
      <c r="B43" s="25" t="s">
        <v>60</v>
      </c>
      <c r="C43" s="9" t="s">
        <v>7</v>
      </c>
      <c r="D43" s="12" t="s">
        <v>142</v>
      </c>
      <c r="E43" s="17"/>
      <c r="F43" s="14" t="s">
        <v>91</v>
      </c>
    </row>
    <row r="44" spans="1:6" s="15" customFormat="1" ht="42" x14ac:dyDescent="0.35">
      <c r="A44" s="13">
        <v>44</v>
      </c>
      <c r="B44" s="25" t="s">
        <v>60</v>
      </c>
      <c r="C44" s="9" t="s">
        <v>7</v>
      </c>
      <c r="D44" s="12" t="s">
        <v>23</v>
      </c>
      <c r="E44" s="17"/>
      <c r="F44" s="14" t="s">
        <v>77</v>
      </c>
    </row>
    <row r="45" spans="1:6" s="15" customFormat="1" ht="28" x14ac:dyDescent="0.35">
      <c r="A45" s="13">
        <v>45</v>
      </c>
      <c r="B45" s="25" t="s">
        <v>60</v>
      </c>
      <c r="C45" s="9" t="s">
        <v>7</v>
      </c>
      <c r="D45" s="12" t="s">
        <v>19</v>
      </c>
      <c r="E45" s="17"/>
      <c r="F45" s="14" t="s">
        <v>130</v>
      </c>
    </row>
    <row r="46" spans="1:6" s="15" customFormat="1" ht="28" x14ac:dyDescent="0.35">
      <c r="A46" s="13">
        <v>46</v>
      </c>
      <c r="B46" s="25" t="s">
        <v>60</v>
      </c>
      <c r="C46" s="9" t="s">
        <v>7</v>
      </c>
      <c r="D46" s="12" t="s">
        <v>24</v>
      </c>
      <c r="E46" s="17"/>
      <c r="F46" s="14" t="s">
        <v>133</v>
      </c>
    </row>
    <row r="47" spans="1:6" s="15" customFormat="1" ht="56" x14ac:dyDescent="0.35">
      <c r="A47" s="13">
        <v>47</v>
      </c>
      <c r="B47" s="25" t="s">
        <v>60</v>
      </c>
      <c r="C47" s="9" t="s">
        <v>7</v>
      </c>
      <c r="D47" s="12" t="s">
        <v>92</v>
      </c>
      <c r="E47" s="17"/>
      <c r="F47" s="14" t="s">
        <v>143</v>
      </c>
    </row>
    <row r="48" spans="1:6" s="15" customFormat="1" ht="28" x14ac:dyDescent="0.35">
      <c r="A48" s="13">
        <v>48</v>
      </c>
      <c r="B48" s="25" t="s">
        <v>52</v>
      </c>
      <c r="C48" s="11" t="s">
        <v>8</v>
      </c>
      <c r="D48" s="12" t="s">
        <v>25</v>
      </c>
      <c r="E48" s="17"/>
      <c r="F48" s="14"/>
    </row>
    <row r="49" spans="1:6" s="15" customFormat="1" ht="28" x14ac:dyDescent="0.35">
      <c r="A49" s="13">
        <v>49</v>
      </c>
      <c r="B49" s="25" t="s">
        <v>60</v>
      </c>
      <c r="C49" s="11" t="s">
        <v>8</v>
      </c>
      <c r="D49" s="12" t="s">
        <v>22</v>
      </c>
      <c r="E49" s="42" t="str">
        <f>IF(AND(NOT(ISBLANK(E31)),E48='menus déroulants'!G2),E31,(IF(AND(NOT(ISBLANK(E42)),E48='menus déroulants'!G3),E42,"")))</f>
        <v/>
      </c>
      <c r="F49" s="14" t="s">
        <v>90</v>
      </c>
    </row>
    <row r="50" spans="1:6" s="15" customFormat="1" ht="42" x14ac:dyDescent="0.35">
      <c r="A50" s="13">
        <v>50</v>
      </c>
      <c r="B50" s="25" t="s">
        <v>52</v>
      </c>
      <c r="C50" s="9" t="s">
        <v>9</v>
      </c>
      <c r="D50" s="12" t="s">
        <v>15</v>
      </c>
      <c r="E50" s="17"/>
      <c r="F50" s="14" t="s">
        <v>78</v>
      </c>
    </row>
    <row r="51" spans="1:6" s="15" customFormat="1" ht="42" x14ac:dyDescent="0.35">
      <c r="A51" s="13">
        <v>51</v>
      </c>
      <c r="B51" s="25" t="s">
        <v>52</v>
      </c>
      <c r="C51" s="9" t="s">
        <v>9</v>
      </c>
      <c r="D51" s="12" t="s">
        <v>14</v>
      </c>
      <c r="E51" s="17"/>
      <c r="F51" s="14" t="s">
        <v>132</v>
      </c>
    </row>
    <row r="52" spans="1:6" s="15" customFormat="1" ht="42" x14ac:dyDescent="0.35">
      <c r="A52" s="13">
        <v>52</v>
      </c>
      <c r="B52" s="25" t="s">
        <v>52</v>
      </c>
      <c r="C52" s="9" t="s">
        <v>9</v>
      </c>
      <c r="D52" s="12" t="s">
        <v>16</v>
      </c>
      <c r="E52" s="43"/>
      <c r="F52" s="14" t="s">
        <v>79</v>
      </c>
    </row>
    <row r="53" spans="1:6" s="15" customFormat="1" ht="42" x14ac:dyDescent="0.35">
      <c r="A53" s="13">
        <v>53</v>
      </c>
      <c r="B53" s="25" t="s">
        <v>52</v>
      </c>
      <c r="C53" s="9" t="s">
        <v>9</v>
      </c>
      <c r="D53" s="12" t="s">
        <v>26</v>
      </c>
      <c r="E53" s="17"/>
      <c r="F53" s="14" t="s">
        <v>79</v>
      </c>
    </row>
    <row r="54" spans="1:6" s="15" customFormat="1" x14ac:dyDescent="0.35">
      <c r="A54" s="13">
        <v>54</v>
      </c>
      <c r="B54" s="25" t="s">
        <v>52</v>
      </c>
      <c r="C54" s="8" t="s">
        <v>3</v>
      </c>
      <c r="D54" s="12" t="s">
        <v>28</v>
      </c>
      <c r="E54" s="34"/>
      <c r="F54" s="14"/>
    </row>
    <row r="55" spans="1:6" s="15" customFormat="1" x14ac:dyDescent="0.35">
      <c r="A55" s="13">
        <v>55</v>
      </c>
      <c r="B55" s="25" t="s">
        <v>52</v>
      </c>
      <c r="C55" s="8" t="s">
        <v>3</v>
      </c>
      <c r="D55" s="12" t="s">
        <v>29</v>
      </c>
      <c r="E55" s="30"/>
      <c r="F55" s="14"/>
    </row>
    <row r="56" spans="1:6" s="15" customFormat="1" x14ac:dyDescent="0.35">
      <c r="A56" s="13">
        <v>56</v>
      </c>
      <c r="B56" s="25" t="s">
        <v>52</v>
      </c>
      <c r="C56" s="8" t="s">
        <v>3</v>
      </c>
      <c r="D56" s="12" t="s">
        <v>30</v>
      </c>
      <c r="E56" s="30"/>
      <c r="F56" s="14"/>
    </row>
    <row r="57" spans="1:6" s="15" customFormat="1" x14ac:dyDescent="0.35">
      <c r="A57" s="13">
        <v>57</v>
      </c>
      <c r="B57" s="25" t="s">
        <v>52</v>
      </c>
      <c r="C57" s="8" t="s">
        <v>3</v>
      </c>
      <c r="D57" s="12" t="s">
        <v>31</v>
      </c>
      <c r="E57" s="17"/>
      <c r="F57" s="14" t="s">
        <v>129</v>
      </c>
    </row>
    <row r="58" spans="1:6" s="15" customFormat="1" x14ac:dyDescent="0.35">
      <c r="A58" s="13">
        <v>58</v>
      </c>
      <c r="B58" s="25" t="s">
        <v>60</v>
      </c>
      <c r="C58" s="8" t="s">
        <v>3</v>
      </c>
      <c r="D58" s="12" t="s">
        <v>32</v>
      </c>
      <c r="E58" s="17"/>
      <c r="F58" s="14" t="s">
        <v>129</v>
      </c>
    </row>
    <row r="59" spans="1:6" s="15" customFormat="1" x14ac:dyDescent="0.35">
      <c r="A59" s="13">
        <v>59</v>
      </c>
      <c r="B59" s="25" t="s">
        <v>60</v>
      </c>
      <c r="C59" s="8" t="s">
        <v>3</v>
      </c>
      <c r="D59" s="12" t="s">
        <v>33</v>
      </c>
      <c r="E59" s="17"/>
      <c r="F59" s="14" t="s">
        <v>129</v>
      </c>
    </row>
    <row r="60" spans="1:6" s="15" customFormat="1" x14ac:dyDescent="0.35">
      <c r="A60" s="13">
        <v>60</v>
      </c>
      <c r="B60" s="25" t="s">
        <v>52</v>
      </c>
      <c r="C60" s="8" t="s">
        <v>3</v>
      </c>
      <c r="D60" s="12" t="s">
        <v>19</v>
      </c>
      <c r="E60" s="17"/>
      <c r="F60" s="14" t="s">
        <v>130</v>
      </c>
    </row>
    <row r="61" spans="1:6" s="15" customFormat="1" x14ac:dyDescent="0.35">
      <c r="A61" s="13">
        <v>61</v>
      </c>
      <c r="B61" s="25" t="s">
        <v>52</v>
      </c>
      <c r="C61" s="8" t="s">
        <v>3</v>
      </c>
      <c r="D61" s="12" t="s">
        <v>24</v>
      </c>
      <c r="E61" s="17"/>
      <c r="F61" s="14" t="s">
        <v>144</v>
      </c>
    </row>
    <row r="62" spans="1:6" s="15" customFormat="1" x14ac:dyDescent="0.35">
      <c r="A62" s="13">
        <v>62</v>
      </c>
      <c r="B62" s="25" t="s">
        <v>52</v>
      </c>
      <c r="C62" s="8" t="s">
        <v>3</v>
      </c>
      <c r="D62" s="12" t="s">
        <v>34</v>
      </c>
      <c r="E62" s="17"/>
      <c r="F62" s="14"/>
    </row>
    <row r="63" spans="1:6" s="15" customFormat="1" x14ac:dyDescent="0.35">
      <c r="A63" s="13">
        <v>63</v>
      </c>
      <c r="B63" s="25" t="s">
        <v>52</v>
      </c>
      <c r="C63" s="8" t="s">
        <v>3</v>
      </c>
      <c r="D63" s="12" t="s">
        <v>35</v>
      </c>
      <c r="E63" s="33"/>
      <c r="F63" s="14" t="s">
        <v>140</v>
      </c>
    </row>
    <row r="64" spans="1:6" s="15" customFormat="1" x14ac:dyDescent="0.35">
      <c r="A64" s="13">
        <v>64</v>
      </c>
      <c r="B64" s="25" t="s">
        <v>60</v>
      </c>
      <c r="C64" s="8" t="s">
        <v>3</v>
      </c>
      <c r="D64" s="12" t="s">
        <v>36</v>
      </c>
      <c r="E64" s="33"/>
      <c r="F64" s="14" t="s">
        <v>140</v>
      </c>
    </row>
    <row r="65" spans="1:6" s="15" customFormat="1" ht="14.5" customHeight="1" x14ac:dyDescent="0.35">
      <c r="A65" s="13">
        <v>65</v>
      </c>
      <c r="B65" s="25" t="s">
        <v>52</v>
      </c>
      <c r="C65" s="8" t="s">
        <v>3</v>
      </c>
      <c r="D65" s="12" t="s">
        <v>37</v>
      </c>
      <c r="E65" s="17"/>
      <c r="F65" s="14"/>
    </row>
    <row r="66" spans="1:6" s="15" customFormat="1" ht="28" x14ac:dyDescent="0.35">
      <c r="A66" s="13">
        <v>66</v>
      </c>
      <c r="B66" s="25" t="s">
        <v>52</v>
      </c>
      <c r="C66" s="8" t="s">
        <v>3</v>
      </c>
      <c r="D66" s="12" t="s">
        <v>121</v>
      </c>
      <c r="E66" s="17"/>
      <c r="F66" s="14"/>
    </row>
    <row r="67" spans="1:6" s="15" customFormat="1" x14ac:dyDescent="0.35">
      <c r="A67" s="13">
        <v>67</v>
      </c>
      <c r="B67" s="25" t="s">
        <v>52</v>
      </c>
      <c r="C67" s="8" t="s">
        <v>3</v>
      </c>
      <c r="D67" s="12" t="s">
        <v>122</v>
      </c>
      <c r="E67" s="17"/>
      <c r="F67" s="14" t="s">
        <v>80</v>
      </c>
    </row>
    <row r="68" spans="1:6" s="15" customFormat="1" ht="28" x14ac:dyDescent="0.35">
      <c r="A68" s="13">
        <v>68</v>
      </c>
      <c r="B68" s="25" t="s">
        <v>60</v>
      </c>
      <c r="C68" s="8" t="s">
        <v>3</v>
      </c>
      <c r="D68" s="12" t="s">
        <v>123</v>
      </c>
      <c r="E68" s="17"/>
      <c r="F68" s="14"/>
    </row>
    <row r="69" spans="1:6" s="15" customFormat="1" x14ac:dyDescent="0.35">
      <c r="A69" s="13">
        <v>69</v>
      </c>
      <c r="B69" s="25" t="s">
        <v>60</v>
      </c>
      <c r="C69" s="8" t="s">
        <v>3</v>
      </c>
      <c r="D69" s="12" t="s">
        <v>124</v>
      </c>
      <c r="E69" s="17"/>
      <c r="F69" s="14" t="s">
        <v>90</v>
      </c>
    </row>
    <row r="70" spans="1:6" s="15" customFormat="1" x14ac:dyDescent="0.35">
      <c r="A70" s="13">
        <v>70</v>
      </c>
      <c r="B70" s="25" t="s">
        <v>60</v>
      </c>
      <c r="C70" s="8" t="s">
        <v>3</v>
      </c>
      <c r="D70" s="12" t="s">
        <v>38</v>
      </c>
      <c r="E70" s="17"/>
      <c r="F70" s="14" t="s">
        <v>90</v>
      </c>
    </row>
    <row r="71" spans="1:6" s="15" customFormat="1" ht="28" x14ac:dyDescent="0.35">
      <c r="A71" s="13">
        <v>71</v>
      </c>
      <c r="B71" s="25" t="s">
        <v>60</v>
      </c>
      <c r="C71" s="8" t="s">
        <v>3</v>
      </c>
      <c r="D71" s="12" t="s">
        <v>39</v>
      </c>
      <c r="E71" s="34"/>
      <c r="F71" s="14"/>
    </row>
    <row r="72" spans="1:6" s="15" customFormat="1" ht="28" x14ac:dyDescent="0.35">
      <c r="A72" s="13">
        <v>72</v>
      </c>
      <c r="B72" s="25" t="s">
        <v>52</v>
      </c>
      <c r="C72" s="8" t="s">
        <v>3</v>
      </c>
      <c r="D72" s="12" t="s">
        <v>158</v>
      </c>
      <c r="E72" s="17"/>
      <c r="F72" s="14" t="s">
        <v>90</v>
      </c>
    </row>
    <row r="73" spans="1:6" s="15" customFormat="1" ht="28" x14ac:dyDescent="0.35">
      <c r="A73" s="13">
        <v>73</v>
      </c>
      <c r="B73" s="25" t="s">
        <v>60</v>
      </c>
      <c r="C73" s="8" t="s">
        <v>10</v>
      </c>
      <c r="D73" s="12" t="s">
        <v>40</v>
      </c>
      <c r="E73" s="17"/>
      <c r="F73" s="14" t="s">
        <v>145</v>
      </c>
    </row>
    <row r="74" spans="1:6" s="15" customFormat="1" ht="30" customHeight="1" x14ac:dyDescent="0.35">
      <c r="A74" s="46" t="s">
        <v>159</v>
      </c>
      <c r="B74" s="47"/>
      <c r="C74" s="47"/>
      <c r="D74" s="47"/>
      <c r="E74" s="47"/>
      <c r="F74" s="48"/>
    </row>
    <row r="75" spans="1:6" s="15" customFormat="1" ht="26" x14ac:dyDescent="0.35">
      <c r="A75" s="13">
        <v>74</v>
      </c>
      <c r="B75" s="25" t="s">
        <v>60</v>
      </c>
      <c r="C75" s="8" t="s">
        <v>11</v>
      </c>
      <c r="D75" s="12" t="s">
        <v>147</v>
      </c>
      <c r="E75" s="35"/>
      <c r="F75" s="41" t="str">
        <f>CONCATENATE((IF(ISBLANK($E$2),"20xxxxx",$E$2)),"_sujet.docx","
")</f>
        <v xml:space="preserve">20xxxxx_sujet.docx
</v>
      </c>
    </row>
    <row r="76" spans="1:6" s="15" customFormat="1" ht="26" x14ac:dyDescent="0.35">
      <c r="A76" s="13">
        <v>75</v>
      </c>
      <c r="B76" s="25" t="s">
        <v>60</v>
      </c>
      <c r="C76" s="8" t="s">
        <v>11</v>
      </c>
      <c r="D76" s="12" t="s">
        <v>41</v>
      </c>
      <c r="E76" s="35"/>
      <c r="F76" s="41" t="str">
        <f>CONCATENATE((IF(ISBLANK($E$2),"20xxxxx",$E$2)),"_encadrants.pdf","
")</f>
        <v xml:space="preserve">20xxxxx_encadrants.pdf
</v>
      </c>
    </row>
    <row r="77" spans="1:6" s="15" customFormat="1" ht="26" x14ac:dyDescent="0.35">
      <c r="A77" s="13">
        <v>76</v>
      </c>
      <c r="B77" s="25" t="s">
        <v>60</v>
      </c>
      <c r="C77" s="8" t="s">
        <v>11</v>
      </c>
      <c r="D77" s="12" t="s">
        <v>42</v>
      </c>
      <c r="E77" s="35"/>
      <c r="F77" s="41" t="str">
        <f>CONCATENATE((IF(ISBLANK($E$2),"20xxxxx",$E$2)),"_candidat-CV.pdf","
")</f>
        <v xml:space="preserve">20xxxxx_candidat-CV.pdf
</v>
      </c>
    </row>
    <row r="78" spans="1:6" s="15" customFormat="1" ht="26" x14ac:dyDescent="0.35">
      <c r="A78" s="13">
        <v>77</v>
      </c>
      <c r="B78" s="25" t="s">
        <v>60</v>
      </c>
      <c r="C78" s="8" t="s">
        <v>11</v>
      </c>
      <c r="D78" s="12" t="s">
        <v>43</v>
      </c>
      <c r="E78" s="35"/>
      <c r="F78" s="41" t="str">
        <f>CONCATENATE((IF(ISBLANK($E$2),"20xxxxx",$E$2)),"_candidat-id.pdf","
")</f>
        <v xml:space="preserve">20xxxxx_candidat-id.pdf
</v>
      </c>
    </row>
    <row r="79" spans="1:6" s="15" customFormat="1" ht="26" x14ac:dyDescent="0.35">
      <c r="A79" s="13">
        <v>78</v>
      </c>
      <c r="B79" s="25" t="s">
        <v>60</v>
      </c>
      <c r="C79" s="8" t="s">
        <v>11</v>
      </c>
      <c r="D79" s="12" t="s">
        <v>148</v>
      </c>
      <c r="E79" s="35"/>
      <c r="F79" s="41" t="str">
        <f>CONCATENATE((IF(ISBLANK($E$2),"20xxxxx",$E$2)),"_avis-encadrement_accord-labo.pdf","
")</f>
        <v xml:space="preserve">20xxxxx_avis-encadrement_accord-labo.pdf
</v>
      </c>
    </row>
    <row r="80" spans="1:6" s="15" customFormat="1" ht="26" x14ac:dyDescent="0.35">
      <c r="A80" s="13">
        <v>79</v>
      </c>
      <c r="B80" s="25" t="s">
        <v>60</v>
      </c>
      <c r="C80" s="8" t="s">
        <v>11</v>
      </c>
      <c r="D80" s="12" t="s">
        <v>146</v>
      </c>
      <c r="E80" s="35"/>
      <c r="F80" s="41" t="str">
        <f>CONCATENATE((IF(ISBLANK($E$2),"20xxxxx",$E$2)),"_engagement-entreprise.pdf","
")</f>
        <v xml:space="preserve">20xxxxx_engagement-entreprise.pdf
</v>
      </c>
    </row>
    <row r="81" spans="1:6" s="15" customFormat="1" ht="26" x14ac:dyDescent="0.35">
      <c r="A81" s="13">
        <v>80</v>
      </c>
      <c r="B81" s="25" t="s">
        <v>60</v>
      </c>
      <c r="C81" s="8" t="s">
        <v>11</v>
      </c>
      <c r="D81" s="12" t="s">
        <v>44</v>
      </c>
      <c r="E81" s="35"/>
      <c r="F81" s="41" t="str">
        <f>CONCATENATE((IF(ISBLANK($E$2),"20xxxxx",$E$2)),"_notes-et-diplomes.pdf","
")</f>
        <v xml:space="preserve">20xxxxx_notes-et-diplomes.pdf
</v>
      </c>
    </row>
  </sheetData>
  <sheetProtection password="A28B" sheet="1" formatCells="0" formatColumns="0" formatRows="0" insertColumns="0" insertRows="0" insertHyperlinks="0" deleteColumns="0" deleteRows="0"/>
  <mergeCells count="1">
    <mergeCell ref="A74:F74"/>
  </mergeCells>
  <conditionalFormatting sqref="E29:E30 E33 E48:E52 E54:E57 E60:E73 E2:E13">
    <cfRule type="expression" dxfId="28" priority="39">
      <formula>AND(ISBLANK(E2),B2="oui")</formula>
    </cfRule>
  </conditionalFormatting>
  <conditionalFormatting sqref="E29:E30 E33">
    <cfRule type="expression" dxfId="27" priority="37">
      <formula>AND(ISBLANK(E29),#REF!="oui")</formula>
    </cfRule>
  </conditionalFormatting>
  <conditionalFormatting sqref="E66:E67">
    <cfRule type="expression" dxfId="26" priority="28">
      <formula>(ISBLANK($E$65))</formula>
    </cfRule>
  </conditionalFormatting>
  <conditionalFormatting sqref="E14">
    <cfRule type="expression" dxfId="25" priority="27">
      <formula>AND(ISBLANK(E14),B14="oui")</formula>
    </cfRule>
  </conditionalFormatting>
  <conditionalFormatting sqref="E15">
    <cfRule type="expression" dxfId="24" priority="26">
      <formula>AND(ISBLANK(E15),B15="oui")</formula>
    </cfRule>
  </conditionalFormatting>
  <conditionalFormatting sqref="E16">
    <cfRule type="expression" dxfId="23" priority="25">
      <formula>AND(ISBLANK(E16),B16="oui")</formula>
    </cfRule>
  </conditionalFormatting>
  <conditionalFormatting sqref="E17">
    <cfRule type="expression" dxfId="22" priority="24">
      <formula>AND(ISBLANK(E17),B17="oui")</formula>
    </cfRule>
  </conditionalFormatting>
  <conditionalFormatting sqref="E18:E21 E25">
    <cfRule type="expression" dxfId="21" priority="23">
      <formula>AND(ISBLANK(E18),B18="oui")</formula>
    </cfRule>
  </conditionalFormatting>
  <conditionalFormatting sqref="E36">
    <cfRule type="expression" dxfId="20" priority="14">
      <formula>AND(ISBLANK(E36),B36="oui")</formula>
    </cfRule>
  </conditionalFormatting>
  <conditionalFormatting sqref="E22:E23">
    <cfRule type="expression" dxfId="19" priority="21">
      <formula>AND(ISBLANK(E22),B22="oui")</formula>
    </cfRule>
  </conditionalFormatting>
  <conditionalFormatting sqref="E24">
    <cfRule type="expression" dxfId="18" priority="20">
      <formula>AND(ISBLANK(E24),B24="oui")</formula>
    </cfRule>
  </conditionalFormatting>
  <conditionalFormatting sqref="E31">
    <cfRule type="expression" dxfId="17" priority="17">
      <formula>AND(ISBLANK(E31),B31="oui")</formula>
    </cfRule>
  </conditionalFormatting>
  <conditionalFormatting sqref="E32">
    <cfRule type="expression" dxfId="16" priority="16">
      <formula>AND(ISBLANK(E32),B32="oui")</formula>
    </cfRule>
  </conditionalFormatting>
  <conditionalFormatting sqref="E34:E35">
    <cfRule type="expression" dxfId="15" priority="15">
      <formula>AND(ISBLANK(E34),B34="oui")</formula>
    </cfRule>
  </conditionalFormatting>
  <conditionalFormatting sqref="E37:E38">
    <cfRule type="expression" dxfId="14" priority="11">
      <formula>AND(ISBLANK(E37),B37="oui")</formula>
    </cfRule>
  </conditionalFormatting>
  <conditionalFormatting sqref="E39:E41">
    <cfRule type="expression" dxfId="13" priority="13">
      <formula>AND(ISBLANK(E39),B39="oui")</formula>
    </cfRule>
  </conditionalFormatting>
  <conditionalFormatting sqref="E39:E41">
    <cfRule type="expression" dxfId="12" priority="12">
      <formula>AND(ISBLANK(E39),#REF!="oui")</formula>
    </cfRule>
  </conditionalFormatting>
  <conditionalFormatting sqref="E44">
    <cfRule type="expression" dxfId="11" priority="10">
      <formula>AND(ISBLANK(E44),B44="oui")</formula>
    </cfRule>
  </conditionalFormatting>
  <conditionalFormatting sqref="E44">
    <cfRule type="expression" dxfId="10" priority="9">
      <formula>AND(ISBLANK(E44),#REF!="oui")</formula>
    </cfRule>
  </conditionalFormatting>
  <conditionalFormatting sqref="E47">
    <cfRule type="expression" dxfId="9" priority="5">
      <formula>AND(ISBLANK(E47),B47="oui")</formula>
    </cfRule>
  </conditionalFormatting>
  <conditionalFormatting sqref="E42">
    <cfRule type="expression" dxfId="8" priority="8">
      <formula>AND(ISBLANK(E42),B42="oui")</formula>
    </cfRule>
  </conditionalFormatting>
  <conditionalFormatting sqref="E43">
    <cfRule type="expression" dxfId="7" priority="7">
      <formula>AND(ISBLANK(E43),B43="oui")</formula>
    </cfRule>
  </conditionalFormatting>
  <conditionalFormatting sqref="E45:E46">
    <cfRule type="expression" dxfId="6" priority="6">
      <formula>AND(ISBLANK(E45),B45="oui")</formula>
    </cfRule>
  </conditionalFormatting>
  <conditionalFormatting sqref="E53">
    <cfRule type="expression" dxfId="5" priority="4">
      <formula>AND(ISBLANK(E53),B53="oui")</formula>
    </cfRule>
  </conditionalFormatting>
  <conditionalFormatting sqref="E53">
    <cfRule type="expression" dxfId="4" priority="3">
      <formula>AND(ISBLANK(E53),#REF!="oui")</formula>
    </cfRule>
  </conditionalFormatting>
  <conditionalFormatting sqref="E58:E59">
    <cfRule type="expression" dxfId="3" priority="2">
      <formula>AND(ISBLANK(E58),B58="oui")</formula>
    </cfRule>
  </conditionalFormatting>
  <conditionalFormatting sqref="E26:E28">
    <cfRule type="expression" dxfId="2" priority="1">
      <formula>AND(ISBLANK(E26),B26="oui")</formula>
    </cfRule>
  </conditionalFormatting>
  <dataValidations count="23">
    <dataValidation type="custom" allowBlank="1" showInputMessage="1" showErrorMessage="1" errorTitle="Entrée non valable" error="L'entrée doit être à 7 chiffres" sqref="E2">
      <formula1>AND(LEN(E2)=7,ISERROR(FIND(" ",E2)),ISNUMBER(E2))</formula1>
    </dataValidation>
    <dataValidation type="textLength" operator="lessThanOrEqual" allowBlank="1" showInputMessage="1" showErrorMessage="1" errorTitle="Entrée non valable" error="L'entrée doit comporter moins de 200 caractères" sqref="E72">
      <formula1>200</formula1>
    </dataValidation>
    <dataValidation type="custom" allowBlank="1" showInputMessage="1" showErrorMessage="1" errorTitle="Entrée non valable" error="L'entrée doit être en majuscules" sqref="E61">
      <formula1>EXACT(E61,UPPER(E61))</formula1>
    </dataValidation>
    <dataValidation type="custom" allowBlank="1" showInputMessage="1" showErrorMessage="1" errorTitle="Entrée non valable" error="Entrez un courriel valide" sqref="E55:E56 E52 E28 E39 E25">
      <formula1>AND(ISERROR(FIND(" ",E25)),LEN(E25)-LEN(SUBSTITUTE(E25,"@",""))=1,IFERROR(SEARCH("@",E25)&lt;SEARCH(".",E25,SEARCH("@",E25)),0),NOT(IFERROR(SEARCH(".",E25,SEARCH("@",E25))-SEARCH("@",E25),0)=1),RIGHT(E25,1)&lt;&gt;".")</formula1>
    </dataValidation>
    <dataValidation type="custom" allowBlank="1" showInputMessage="1" showErrorMessage="1" errorTitle="Entrée non valable" error="L'entrée doit être en majuscules et ne doit pas dépasser 50 caractères" sqref="E50 E7 E22 E26 E37">
      <formula1>AND(EXACT(E7,UPPER(E7)), LEN(E7)&lt;=50)</formula1>
    </dataValidation>
    <dataValidation type="custom" allowBlank="1" showInputMessage="1" showErrorMessage="1" errorTitle="Entrée non valable" error="La première lettre doit être en majuscule et les autres en minuscule" sqref="E51 E8 E23 E27 E38">
      <formula1>AND(EXACT(LEFT(E8,1),UPPER(LEFT(E8,1))),EXACT(RIGHT(E8,LEN(E8)-1),LOWER(RIGHT(E8,LEN(E8)-1))))</formula1>
    </dataValidation>
    <dataValidation type="textLength" operator="lessThanOrEqual" allowBlank="1" showInputMessage="1" showErrorMessage="1" errorTitle="Entrée non valable" error="Le texte ne doit pas dépasser 300 caractères" sqref="E73 E4">
      <formula1>300</formula1>
    </dataValidation>
    <dataValidation type="textLength" operator="lessThanOrEqual" allowBlank="1" showInputMessage="1" showErrorMessage="1" errorTitle="Entrée non valable" error="Le texte ne doit pas dépasser 200 caractères" sqref="E70">
      <formula1>200</formula1>
    </dataValidation>
    <dataValidation type="textLength" operator="lessThanOrEqual" allowBlank="1" showInputMessage="1" showErrorMessage="1" errorTitle="Entrée non valable" error="Le texte ne doit pas dépasser 7 caractères" sqref="E60">
      <formula1>7</formula1>
    </dataValidation>
    <dataValidation type="textLength" operator="lessThanOrEqual" allowBlank="1" showInputMessage="1" showErrorMessage="1" errorTitle="Entrée non valable" error="Le texte ne doit pas dépasser 15 caractères" sqref="E63:E64">
      <formula1>15</formula1>
    </dataValidation>
    <dataValidation type="custom" operator="lessThanOrEqual" showInputMessage="1" showErrorMessage="1" errorTitle="Entrée non valable" sqref="E67">
      <formula1>AND(NOT(ISBLANK(E65)), LEN(E67)&lt;=200)</formula1>
    </dataValidation>
    <dataValidation type="textLength" operator="lessThanOrEqual" allowBlank="1" showInputMessage="1" showErrorMessage="1" errorTitle="Entrée non valable" error="Le texte ne doit pas dépasser 300 caractères" sqref="E5">
      <formula1>600</formula1>
    </dataValidation>
    <dataValidation type="textLength" allowBlank="1" showInputMessage="1" showErrorMessage="1" errorTitle="Entrée non valable" error="L'entrée ne doit pas dépasser 50 caractères" sqref="E9 E14 E16:E17 E32 E43">
      <formula1>1</formula1>
      <formula2>50</formula2>
    </dataValidation>
    <dataValidation type="textLength" allowBlank="1" showInputMessage="1" showErrorMessage="1" errorTitle="Entrée non valable" error="L'entrée ne doit pas dépasser 100 caractères" sqref="E10 E15 E18">
      <formula1>1</formula1>
      <formula2>100</formula2>
    </dataValidation>
    <dataValidation type="textLength" allowBlank="1" showInputMessage="1" showErrorMessage="1" errorTitle="Entrée non valable" error="L'entrée ne doit pas dépasser 100 caractères" sqref="E11 E19">
      <formula1>0</formula1>
      <formula2>100</formula2>
    </dataValidation>
    <dataValidation type="textLength" allowBlank="1" showInputMessage="1" showErrorMessage="1" errorTitle="Entrée non valable" error="L'entrée ne doit pas dépasser 7 caractères" sqref="E12 E20 E34 E45">
      <formula1>2</formula1>
      <formula2>7</formula2>
    </dataValidation>
    <dataValidation type="custom" allowBlank="1" showInputMessage="1" showErrorMessage="1" errorTitle="Entrée non valable" error="L'entrée doit être en majuscules et ne doit pas dépasser 80 caractères" sqref="E13 E21 E35 E46">
      <formula1>AND(EXACT(E13,UPPER(E13)), LEN(E13)&lt;=80)</formula1>
    </dataValidation>
    <dataValidation type="textLength" allowBlank="1" showInputMessage="1" showErrorMessage="1" errorTitle="Entrée non valable" error="L'entrée ne doit pas dépasser 15 caractères" sqref="E24">
      <formula1>1</formula1>
      <formula2>15</formula2>
    </dataValidation>
    <dataValidation type="textLength" allowBlank="1" showInputMessage="1" showErrorMessage="1" errorTitle="Entrée non valable" error="L'entrée ne doit pas dépasser 200 caractères" sqref="E31 E36 E42 E47">
      <formula1>1</formula1>
      <formula2>200</formula2>
    </dataValidation>
    <dataValidation type="textLength" operator="lessThanOrEqual" allowBlank="1" showInputMessage="1" showErrorMessage="1" errorTitle="Entrée non valable" error="Le texte ne doit pas dépasser 100 caractères" sqref="E57:E59">
      <formula1>100</formula1>
    </dataValidation>
    <dataValidation type="date" allowBlank="1" showInputMessage="1" showErrorMessage="1" errorTitle="Entrée non valable" error="Veuillez entrer une date valide" sqref="E54">
      <formula1>18264</formula1>
      <formula2>42005</formula2>
    </dataValidation>
    <dataValidation type="date" allowBlank="1" showInputMessage="1" showErrorMessage="1" errorTitle="Entrée non valable" error="Veuillez entrer une date valide" sqref="E71">
      <formula1>18264</formula1>
      <formula2>54789</formula2>
    </dataValidation>
    <dataValidation type="textLength" showInputMessage="1" showErrorMessage="1" sqref="E49">
      <formula1>0</formula1>
      <formula2>200</formula2>
    </dataValidation>
  </dataValidations>
  <pageMargins left="0.7" right="0.7" top="0.75" bottom="0.75" header="0.3" footer="0.3"/>
  <pageSetup paperSize="9" orientation="portrait" r:id="rId1"/>
  <headerFooter>
    <oddHeader>&amp;LCommentaires fiche (visible par le déposant)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00000000-000E-0000-0000-000001000000}">
            <xm:f>($E$65&lt;&gt;'menus déroulants'!$K$4)</xm:f>
            <x14:dxf>
              <fill>
                <patternFill>
                  <bgColor theme="0" tint="-0.34998626667073579"/>
                </patternFill>
              </fill>
            </x14:dxf>
          </x14:cfRule>
          <xm:sqref>E68:E69</xm:sqref>
        </x14:conditionalFormatting>
        <x14:conditionalFormatting xmlns:xm="http://schemas.microsoft.com/office/excel/2006/main">
          <x14:cfRule type="expression" priority="30" id="{511812C5-4FDC-42E6-BAB7-20D2387E1DD5}">
            <xm:f>($E$48&lt;&gt;'menus déroulants'!$G$4)</xm:f>
            <x14:dxf>
              <fill>
                <patternFill>
                  <bgColor theme="0" tint="-0.34998626667073579"/>
                </patternFill>
              </fill>
            </x14:dxf>
          </x14:cfRule>
          <xm:sqref>E49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Entrée non valable" error="Veuillez supprimer votre saisie et choisir une option dans le menu déroulant.">
          <x14:formula1>
            <xm:f>'menus déroulants'!$K$2:$K$4</xm:f>
          </x14:formula1>
          <xm:sqref>E65</xm:sqref>
        </x14:dataValidation>
        <x14:dataValidation type="list" allowBlank="1" showInputMessage="1" showErrorMessage="1" errorTitle="Entrée non valable" error="Veuillez supprimer votre saisie et choisir une option dans le menu déroulant.">
          <x14:formula1>
            <xm:f>'menus déroulants'!$A$2:$A$3</xm:f>
          </x14:formula1>
          <xm:sqref>E6</xm:sqref>
        </x14:dataValidation>
        <x14:dataValidation type="list" allowBlank="1" showInputMessage="1" showErrorMessage="1" errorTitle="Entrée non valable" error="Veuillez supprimer votre saisie et choisir une option dans le menu déroulant.">
          <x14:formula1>
            <xm:f>'menus déroulants'!$J$2:$J$4</xm:f>
          </x14:formula1>
          <xm:sqref>E53</xm:sqref>
        </x14:dataValidation>
        <x14:dataValidation type="list" allowBlank="1" showInputMessage="1" showErrorMessage="1" errorTitle="Entrée non valable" error="Veuillez supprimer votre saisie et choisir une option dans le menu déroulant.">
          <x14:formula1>
            <xm:f>'menus déroulants'!$G$2:$G$4</xm:f>
          </x14:formula1>
          <xm:sqref>E48</xm:sqref>
        </x14:dataValidation>
        <x14:dataValidation type="list" allowBlank="1" showInputMessage="1" showErrorMessage="1" errorTitle="Entrée non valable" error="Veuillez supprimer votre saisie et choisir une option dans le menu déroulant.">
          <x14:formula1>
            <xm:f>IF(NOT(ISBLANK($E$65)),'menus déroulants'!$L$2:$L$6,'menus déroulants'!$M$2)</xm:f>
          </x14:formula1>
          <xm:sqref>E66</xm:sqref>
        </x14:dataValidation>
        <x14:dataValidation type="list" allowBlank="1" showInputMessage="1" showErrorMessage="1" errorTitle="Entrée non valable" error="Veuillez choisir une option">
          <x14:formula1>
            <xm:f>'menus déroulants'!$B$2:$B$30</xm:f>
          </x14:formula1>
          <xm:sqref>E62</xm:sqref>
        </x14:dataValidation>
        <x14:dataValidation type="list" allowBlank="1" showInputMessage="1" showErrorMessage="1" errorTitle="Entrée non valable" error="Veuillez supprimer votre saisie et choisir une option dans le menu déroulant.">
          <x14:formula1>
            <xm:f>IF($E$65='menus déroulants'!$K$4,'menus déroulants'!$L$2:$L$6,'menus déroulants'!$M$2)</xm:f>
          </x14:formula1>
          <xm:sqref>E68</xm:sqref>
        </x14:dataValidation>
        <x14:dataValidation type="custom" operator="lessThanOrEqual" showInputMessage="1" showErrorMessage="1" errorTitle="Entrée non valable">
          <x14:formula1>
            <xm:f>AND(EXACT(E65,'menus déroulants'!$K$4), LEN(E69)&lt;=200)</xm:f>
          </x14:formula1>
          <xm:sqref>E69</xm:sqref>
        </x14:dataValidation>
        <x14:dataValidation type="list" allowBlank="1" showInputMessage="1" showErrorMessage="1" errorTitle="Entrée non valable" error="Veuillez supprimer votre saisie et choisir une option dans le menu déroulant.">
          <x14:formula1>
            <xm:f>'menus déroulants'!$J$2:$J$4</xm:f>
          </x14:formula1>
          <xm:sqref>E30 E41</xm:sqref>
        </x14:dataValidation>
        <x14:dataValidation type="list" allowBlank="1" showInputMessage="1" showErrorMessage="1" errorTitle="Entrée non valable" error="Veuillez supprimer votre saisie et choisir une option dans le menu déroulant.">
          <x14:formula1>
            <xm:f>'menus déroulants'!$C$2:$C$14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workbookViewId="0">
      <selection activeCell="C13" sqref="C13"/>
    </sheetView>
  </sheetViews>
  <sheetFormatPr baseColWidth="10" defaultColWidth="10.81640625" defaultRowHeight="14.5" x14ac:dyDescent="0.35"/>
  <cols>
    <col min="1" max="1" width="12.54296875" customWidth="1"/>
    <col min="2" max="2" width="26.453125" customWidth="1"/>
    <col min="3" max="3" width="38.36328125" customWidth="1"/>
    <col min="4" max="4" width="12.7265625" customWidth="1"/>
    <col min="5" max="5" width="13.26953125" customWidth="1"/>
    <col min="6" max="6" width="14.54296875" customWidth="1"/>
    <col min="7" max="7" width="32" customWidth="1"/>
    <col min="11" max="11" width="15.26953125" customWidth="1"/>
    <col min="12" max="12" width="29.7265625" customWidth="1"/>
  </cols>
  <sheetData>
    <row r="1" spans="1:13" ht="42" x14ac:dyDescent="0.35">
      <c r="A1" s="40" t="s">
        <v>45</v>
      </c>
      <c r="B1" s="40" t="s">
        <v>46</v>
      </c>
      <c r="C1" s="40" t="s">
        <v>85</v>
      </c>
      <c r="D1" s="40" t="s">
        <v>12</v>
      </c>
      <c r="E1" s="40" t="s">
        <v>86</v>
      </c>
      <c r="F1" s="40" t="s">
        <v>27</v>
      </c>
      <c r="G1" s="40" t="s">
        <v>25</v>
      </c>
      <c r="H1" s="40" t="s">
        <v>26</v>
      </c>
      <c r="I1" s="40" t="s">
        <v>18</v>
      </c>
      <c r="J1" s="40" t="s">
        <v>21</v>
      </c>
      <c r="K1" s="40" t="s">
        <v>47</v>
      </c>
      <c r="L1" s="40" t="s">
        <v>48</v>
      </c>
      <c r="M1" s="1"/>
    </row>
    <row r="2" spans="1:13" x14ac:dyDescent="0.35">
      <c r="A2" s="2" t="s">
        <v>49</v>
      </c>
      <c r="B2" s="2" t="s">
        <v>50</v>
      </c>
      <c r="C2" s="2" t="s">
        <v>51</v>
      </c>
      <c r="D2" s="2" t="s">
        <v>52</v>
      </c>
      <c r="E2" s="19" t="s">
        <v>53</v>
      </c>
      <c r="F2" s="2" t="s">
        <v>52</v>
      </c>
      <c r="G2" s="2" t="s">
        <v>54</v>
      </c>
      <c r="H2" s="2" t="s">
        <v>55</v>
      </c>
      <c r="I2" s="2" t="s">
        <v>55</v>
      </c>
      <c r="J2" s="2" t="s">
        <v>55</v>
      </c>
      <c r="K2" s="3" t="s">
        <v>56</v>
      </c>
      <c r="L2" s="4" t="s">
        <v>57</v>
      </c>
      <c r="M2" s="1"/>
    </row>
    <row r="3" spans="1:13" x14ac:dyDescent="0.35">
      <c r="A3" s="2" t="s">
        <v>58</v>
      </c>
      <c r="B3" s="2" t="s">
        <v>109</v>
      </c>
      <c r="C3" s="21" t="s">
        <v>119</v>
      </c>
      <c r="D3" s="2" t="s">
        <v>60</v>
      </c>
      <c r="E3" s="19" t="s">
        <v>87</v>
      </c>
      <c r="F3" s="2" t="s">
        <v>60</v>
      </c>
      <c r="G3" s="2" t="s">
        <v>61</v>
      </c>
      <c r="H3" s="2" t="s">
        <v>62</v>
      </c>
      <c r="I3" s="2" t="s">
        <v>62</v>
      </c>
      <c r="J3" s="2" t="s">
        <v>62</v>
      </c>
      <c r="K3" s="2" t="s">
        <v>63</v>
      </c>
      <c r="L3" s="4" t="s">
        <v>64</v>
      </c>
      <c r="M3" s="1"/>
    </row>
    <row r="4" spans="1:13" ht="28" x14ac:dyDescent="0.35">
      <c r="A4" s="2"/>
      <c r="B4" s="2" t="s">
        <v>93</v>
      </c>
      <c r="C4" s="2" t="s">
        <v>59</v>
      </c>
      <c r="D4" s="2"/>
      <c r="E4" s="19" t="s">
        <v>67</v>
      </c>
      <c r="F4" s="2"/>
      <c r="G4" s="2" t="s">
        <v>68</v>
      </c>
      <c r="H4" s="2" t="s">
        <v>69</v>
      </c>
      <c r="I4" s="2" t="s">
        <v>69</v>
      </c>
      <c r="J4" s="2" t="s">
        <v>69</v>
      </c>
      <c r="K4" s="5" t="s">
        <v>70</v>
      </c>
      <c r="L4" s="2" t="s">
        <v>71</v>
      </c>
      <c r="M4" s="1"/>
    </row>
    <row r="5" spans="1:13" x14ac:dyDescent="0.35">
      <c r="A5" s="2"/>
      <c r="B5" s="2" t="s">
        <v>95</v>
      </c>
      <c r="C5" s="2" t="s">
        <v>66</v>
      </c>
      <c r="D5" s="2"/>
      <c r="E5" s="2"/>
      <c r="F5" s="2"/>
      <c r="G5" s="2"/>
      <c r="H5" s="2"/>
      <c r="I5" s="2"/>
      <c r="J5" s="2"/>
      <c r="K5" s="2"/>
      <c r="L5" s="2" t="s">
        <v>72</v>
      </c>
      <c r="M5" s="1"/>
    </row>
    <row r="6" spans="1:13" x14ac:dyDescent="0.35">
      <c r="A6" s="2"/>
      <c r="B6" s="2" t="s">
        <v>97</v>
      </c>
      <c r="C6" s="2" t="s">
        <v>153</v>
      </c>
      <c r="D6" s="2"/>
      <c r="E6" s="2"/>
      <c r="F6" s="2"/>
      <c r="G6" s="2"/>
      <c r="H6" s="2"/>
      <c r="I6" s="2"/>
      <c r="J6" s="2"/>
      <c r="K6" s="2"/>
      <c r="L6" s="2" t="s">
        <v>73</v>
      </c>
      <c r="M6" s="1"/>
    </row>
    <row r="7" spans="1:13" x14ac:dyDescent="0.35">
      <c r="A7" s="2"/>
      <c r="B7" s="2" t="s">
        <v>100</v>
      </c>
      <c r="C7" s="22" t="s">
        <v>152</v>
      </c>
      <c r="D7" s="2"/>
      <c r="E7" s="2"/>
      <c r="F7" s="2"/>
      <c r="G7" s="2"/>
      <c r="H7" s="2"/>
      <c r="I7" s="2"/>
      <c r="J7" s="2"/>
      <c r="K7" s="2"/>
      <c r="L7" s="2"/>
      <c r="M7" s="1"/>
    </row>
    <row r="8" spans="1:13" x14ac:dyDescent="0.35">
      <c r="A8" s="2"/>
      <c r="B8" s="2" t="s">
        <v>99</v>
      </c>
      <c r="C8" s="19" t="s">
        <v>118</v>
      </c>
      <c r="D8" s="2"/>
      <c r="E8" s="2"/>
      <c r="F8" s="2"/>
      <c r="G8" s="2"/>
      <c r="H8" s="2"/>
      <c r="I8" s="2"/>
      <c r="J8" s="2"/>
      <c r="K8" s="2"/>
      <c r="L8" s="2"/>
      <c r="M8" s="1"/>
    </row>
    <row r="9" spans="1:13" x14ac:dyDescent="0.35">
      <c r="A9" s="2"/>
      <c r="B9" s="2" t="s">
        <v>103</v>
      </c>
      <c r="C9" s="2" t="s">
        <v>74</v>
      </c>
      <c r="D9" s="2"/>
      <c r="E9" s="2"/>
      <c r="F9" s="2"/>
      <c r="G9" s="2"/>
      <c r="H9" s="2"/>
      <c r="I9" s="2"/>
      <c r="J9" s="2"/>
      <c r="K9" s="2"/>
      <c r="L9" s="2"/>
      <c r="M9" s="1"/>
    </row>
    <row r="10" spans="1:13" x14ac:dyDescent="0.35">
      <c r="A10" s="2"/>
      <c r="B10" s="2" t="s">
        <v>112</v>
      </c>
      <c r="C10" s="2" t="s">
        <v>75</v>
      </c>
      <c r="D10" s="2"/>
      <c r="E10" s="2"/>
      <c r="F10" s="2"/>
      <c r="G10" s="2"/>
      <c r="H10" s="2"/>
      <c r="I10" s="2"/>
      <c r="J10" s="2"/>
      <c r="K10" s="2"/>
      <c r="L10" s="2"/>
      <c r="M10" s="1"/>
    </row>
    <row r="11" spans="1:13" x14ac:dyDescent="0.35">
      <c r="A11" s="2"/>
      <c r="B11" s="2" t="s">
        <v>105</v>
      </c>
      <c r="C11" s="2" t="s">
        <v>76</v>
      </c>
      <c r="D11" s="2"/>
      <c r="E11" s="2"/>
      <c r="F11" s="2"/>
      <c r="G11" s="2"/>
      <c r="H11" s="2"/>
      <c r="I11" s="2"/>
      <c r="J11" s="2"/>
      <c r="K11" s="2"/>
      <c r="L11" s="2"/>
      <c r="M11" s="1"/>
    </row>
    <row r="12" spans="1:13" x14ac:dyDescent="0.35">
      <c r="A12" s="4"/>
      <c r="B12" s="4" t="s">
        <v>106</v>
      </c>
      <c r="C12" s="24" t="s">
        <v>151</v>
      </c>
      <c r="D12" s="4"/>
      <c r="E12" s="4"/>
      <c r="F12" s="4"/>
      <c r="G12" s="18"/>
      <c r="H12" s="18"/>
      <c r="I12" s="18"/>
      <c r="J12" s="18"/>
      <c r="K12" s="18"/>
      <c r="L12" s="18"/>
      <c r="M12" s="1"/>
    </row>
    <row r="13" spans="1:13" x14ac:dyDescent="0.35">
      <c r="A13" s="4"/>
      <c r="B13" s="4" t="s">
        <v>111</v>
      </c>
      <c r="C13" s="19" t="s">
        <v>154</v>
      </c>
      <c r="D13" s="4"/>
      <c r="E13" s="4"/>
      <c r="F13" s="4"/>
      <c r="G13" s="18"/>
      <c r="H13" s="18"/>
      <c r="I13" s="18"/>
      <c r="J13" s="18"/>
      <c r="K13" s="18"/>
      <c r="L13" s="18"/>
      <c r="M13" s="1"/>
    </row>
    <row r="14" spans="1:13" x14ac:dyDescent="0.35">
      <c r="A14" s="20"/>
      <c r="B14" s="4" t="s">
        <v>113</v>
      </c>
      <c r="C14" s="22" t="s">
        <v>155</v>
      </c>
      <c r="D14" s="4"/>
      <c r="E14" s="4"/>
      <c r="F14" s="4"/>
      <c r="G14" s="18"/>
      <c r="H14" s="18"/>
      <c r="I14" s="18"/>
      <c r="J14" s="18"/>
      <c r="K14" s="18"/>
      <c r="L14" s="18"/>
      <c r="M14" s="1"/>
    </row>
    <row r="15" spans="1:13" x14ac:dyDescent="0.35">
      <c r="A15" s="4"/>
      <c r="B15" s="4" t="s">
        <v>115</v>
      </c>
      <c r="C15" s="22"/>
      <c r="D15" s="4"/>
      <c r="E15" s="4"/>
      <c r="F15" s="4"/>
      <c r="G15" s="18"/>
      <c r="H15" s="18"/>
      <c r="I15" s="18"/>
      <c r="J15" s="18"/>
      <c r="K15" s="18"/>
      <c r="L15" s="18"/>
      <c r="M15" s="1"/>
    </row>
    <row r="16" spans="1:13" x14ac:dyDescent="0.35">
      <c r="A16" s="4"/>
      <c r="B16" s="4" t="s">
        <v>94</v>
      </c>
      <c r="C16" s="23"/>
      <c r="D16" s="4"/>
      <c r="E16" s="4"/>
      <c r="F16" s="4"/>
      <c r="G16" s="18"/>
      <c r="H16" s="18"/>
      <c r="I16" s="18"/>
      <c r="J16" s="18"/>
      <c r="K16" s="18"/>
      <c r="L16" s="18"/>
      <c r="M16" s="1"/>
    </row>
    <row r="17" spans="1:13" x14ac:dyDescent="0.35">
      <c r="A17" s="4"/>
      <c r="B17" s="4" t="s">
        <v>96</v>
      </c>
      <c r="C17" s="23"/>
      <c r="D17" s="4"/>
      <c r="E17" s="4"/>
      <c r="F17" s="4"/>
      <c r="G17" s="18"/>
      <c r="H17" s="18"/>
      <c r="I17" s="18"/>
      <c r="J17" s="18"/>
      <c r="K17" s="18"/>
      <c r="L17" s="18"/>
      <c r="M17" s="1"/>
    </row>
    <row r="18" spans="1:13" x14ac:dyDescent="0.35">
      <c r="A18" s="18"/>
      <c r="B18" s="18" t="s">
        <v>98</v>
      </c>
      <c r="C18" s="23"/>
      <c r="D18" s="18"/>
      <c r="E18" s="18"/>
      <c r="F18" s="18"/>
      <c r="G18" s="18"/>
      <c r="H18" s="18"/>
      <c r="I18" s="18"/>
      <c r="J18" s="18"/>
      <c r="K18" s="18"/>
      <c r="L18" s="18"/>
    </row>
    <row r="19" spans="1:13" x14ac:dyDescent="0.35">
      <c r="A19" s="18"/>
      <c r="B19" s="18" t="s">
        <v>81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3" x14ac:dyDescent="0.35">
      <c r="A20" s="18"/>
      <c r="B20" s="18" t="s">
        <v>101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3" x14ac:dyDescent="0.35">
      <c r="A21" s="18"/>
      <c r="B21" s="18" t="s">
        <v>102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3" x14ac:dyDescent="0.35">
      <c r="A22" s="18"/>
      <c r="B22" s="18" t="s">
        <v>104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3" x14ac:dyDescent="0.35">
      <c r="A23" s="18"/>
      <c r="B23" s="18" t="s">
        <v>82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3" x14ac:dyDescent="0.35">
      <c r="A24" s="18"/>
      <c r="B24" s="18" t="s">
        <v>117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x14ac:dyDescent="0.35">
      <c r="A25" s="18"/>
      <c r="B25" s="18" t="s">
        <v>107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3" x14ac:dyDescent="0.35">
      <c r="A26" s="18"/>
      <c r="B26" s="18" t="s">
        <v>116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3" x14ac:dyDescent="0.35">
      <c r="A27" s="18"/>
      <c r="B27" s="18" t="s">
        <v>108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3" x14ac:dyDescent="0.35">
      <c r="A28" s="18"/>
      <c r="B28" s="18" t="s">
        <v>110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3" x14ac:dyDescent="0.35">
      <c r="A29" s="18"/>
      <c r="B29" s="18" t="s">
        <v>114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3" x14ac:dyDescent="0.35">
      <c r="A30" s="18"/>
      <c r="B30" s="18" t="s">
        <v>65</v>
      </c>
      <c r="D30" s="18"/>
      <c r="E30" s="18"/>
      <c r="F30" s="18"/>
      <c r="G30" s="18"/>
      <c r="H30" s="18"/>
      <c r="I30" s="18"/>
      <c r="J30" s="18"/>
      <c r="K30" s="18"/>
      <c r="L30" s="18"/>
    </row>
    <row r="49" spans="14:14" x14ac:dyDescent="0.35">
      <c r="N49" s="16"/>
    </row>
    <row r="50" spans="14:14" x14ac:dyDescent="0.35">
      <c r="N50" s="16"/>
    </row>
    <row r="51" spans="14:14" x14ac:dyDescent="0.35">
      <c r="N51" s="16"/>
    </row>
    <row r="52" spans="14:14" x14ac:dyDescent="0.35">
      <c r="N52" s="16"/>
    </row>
    <row r="53" spans="14:14" x14ac:dyDescent="0.35">
      <c r="N53" s="16"/>
    </row>
    <row r="54" spans="14:14" x14ac:dyDescent="0.35">
      <c r="N54" s="16"/>
    </row>
    <row r="55" spans="14:14" x14ac:dyDescent="0.35">
      <c r="N55" s="16"/>
    </row>
    <row r="56" spans="14:14" x14ac:dyDescent="0.35">
      <c r="N56" s="16"/>
    </row>
    <row r="57" spans="14:14" x14ac:dyDescent="0.35">
      <c r="N57" s="16"/>
    </row>
  </sheetData>
  <sheetProtection selectLockedCells="1" selectUnlockedCells="1"/>
  <sortState ref="C3:C14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xls dépôt thèses</vt:lpstr>
      <vt:lpstr>menus déroulants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Akhil Muraleedharan</dc:creator>
  <cp:lastModifiedBy>JEANNE-ROSE Yannick SECR ADMI CLAS EXC</cp:lastModifiedBy>
  <dcterms:created xsi:type="dcterms:W3CDTF">2020-01-13T09:40:13Z</dcterms:created>
  <dcterms:modified xsi:type="dcterms:W3CDTF">2022-01-12T16:10:49Z</dcterms:modified>
</cp:coreProperties>
</file>