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sifish-sad.dr-dga.intradef.gouv.fr/DGA-AID/28_Dossiers_MRIS/COMMUN/FORMATION par la RECHERCHE/campagne de thèses 2022/Mise à jour site AID/Classiques/pj/"/>
    </mc:Choice>
  </mc:AlternateContent>
  <bookViews>
    <workbookView xWindow="0" yWindow="0" windowWidth="19200" windowHeight="7050"/>
  </bookViews>
  <sheets>
    <sheet name="Fiche xls dépôt thèses" sheetId="1" r:id="rId1"/>
    <sheet name="menus déroulants" sheetId="2" state="hidden" r:id="rId2"/>
  </sheets>
  <definedNames>
    <definedName name="_xlnm._FilterDatabase" localSheetId="0" hidden="1">'Fiche xls dépôt thèses'!$A$1:$F$1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" i="1" l="1"/>
  <c r="F70" i="1" l="1"/>
  <c r="F69" i="1"/>
  <c r="F68" i="1"/>
  <c r="F67" i="1"/>
  <c r="F66" i="1"/>
  <c r="E38" i="1" l="1"/>
  <c r="E37" i="1"/>
  <c r="E34" i="1"/>
</calcChain>
</file>

<file path=xl/sharedStrings.xml><?xml version="1.0" encoding="utf-8"?>
<sst xmlns="http://schemas.openxmlformats.org/spreadsheetml/2006/main" count="329" uniqueCount="159">
  <si>
    <t>N° ligne</t>
  </si>
  <si>
    <t>A renseigner par le porteur de projet</t>
  </si>
  <si>
    <t>Description</t>
  </si>
  <si>
    <t>Candidat</t>
  </si>
  <si>
    <t>Directeur de thèse</t>
  </si>
  <si>
    <t>Laboratoire dir de thèse</t>
  </si>
  <si>
    <t>Codirecteur de thèse</t>
  </si>
  <si>
    <t>Laboratoire codir de thèse</t>
  </si>
  <si>
    <t>Laboratoire d'accueil</t>
  </si>
  <si>
    <t>Encadrant dans le laboratoire d'accueil</t>
  </si>
  <si>
    <t>organisme co-financeur de la thèse</t>
  </si>
  <si>
    <t>organisme employeur doctorant</t>
  </si>
  <si>
    <t>Général</t>
  </si>
  <si>
    <t>Pièce jointe</t>
  </si>
  <si>
    <t>Coopération Fr-UK</t>
  </si>
  <si>
    <t>Civilité</t>
  </si>
  <si>
    <t>Prénom</t>
  </si>
  <si>
    <t>NOM</t>
  </si>
  <si>
    <t>Email</t>
  </si>
  <si>
    <t>Organisme</t>
  </si>
  <si>
    <t>Le dir. de thèse est-il HDR ?</t>
  </si>
  <si>
    <t>Code postal</t>
  </si>
  <si>
    <t xml:space="preserve">Ville </t>
  </si>
  <si>
    <t>Codirecteur de thèse HDR ?</t>
  </si>
  <si>
    <t>Nom complet</t>
  </si>
  <si>
    <t>Organisme de rattachement</t>
  </si>
  <si>
    <t>Section et intitué du CoNRS (Comité national de recherche scientifique)</t>
  </si>
  <si>
    <t>Ville</t>
  </si>
  <si>
    <t>Quel est votre laboratoire d'accueil ?</t>
  </si>
  <si>
    <t>L'encadrant est-il HDR ?</t>
  </si>
  <si>
    <t>Cofinancement obtenu ?</t>
  </si>
  <si>
    <t>Nom de l'organisme</t>
  </si>
  <si>
    <t>Date de naissance</t>
  </si>
  <si>
    <t>Email 1</t>
  </si>
  <si>
    <t>Email 2</t>
  </si>
  <si>
    <t>Adresse ligne 1</t>
  </si>
  <si>
    <t>Adresse ligne 2</t>
  </si>
  <si>
    <t>Adresse ligne 3</t>
  </si>
  <si>
    <t>Nationalité</t>
  </si>
  <si>
    <t>Téléphone 1</t>
  </si>
  <si>
    <t>Téléphone 2</t>
  </si>
  <si>
    <t>Candidat type de cursus</t>
  </si>
  <si>
    <t>Diplôme commentaires</t>
  </si>
  <si>
    <t>Date de début, si la thèse a déjà débuté</t>
  </si>
  <si>
    <t>Commentaires éventuels sur le dossier</t>
  </si>
  <si>
    <t>Sujet</t>
  </si>
  <si>
    <t>Encadrants</t>
  </si>
  <si>
    <t>CV</t>
  </si>
  <si>
    <t>Identité</t>
  </si>
  <si>
    <t>Avis et confinancement</t>
  </si>
  <si>
    <t>Notes et diplomes</t>
  </si>
  <si>
    <t>Doctorant Civilité</t>
  </si>
  <si>
    <t>Doctorant nationalité</t>
  </si>
  <si>
    <t>Doctorant type de cursus</t>
  </si>
  <si>
    <t>Diplôme</t>
  </si>
  <si>
    <t>Madame</t>
  </si>
  <si>
    <t>France</t>
  </si>
  <si>
    <t>BIO</t>
  </si>
  <si>
    <t>oui</t>
  </si>
  <si>
    <t>AMU</t>
  </si>
  <si>
    <t>Laboratoire du directeur de thèse</t>
  </si>
  <si>
    <t>HDR</t>
  </si>
  <si>
    <t>Université</t>
  </si>
  <si>
    <t>Ecole d'ingénieur en préparation</t>
  </si>
  <si>
    <t>Monsieur</t>
  </si>
  <si>
    <t>FS</t>
  </si>
  <si>
    <t>non</t>
  </si>
  <si>
    <t>Laboratoire du co-directeur de thèse</t>
  </si>
  <si>
    <t>Non HDR</t>
  </si>
  <si>
    <t>Ecole d'ingénieur</t>
  </si>
  <si>
    <t>Ecole d'ingénieur obtenu</t>
  </si>
  <si>
    <t>Suisse</t>
  </si>
  <si>
    <t>H&amp;S</t>
  </si>
  <si>
    <t>INRIA</t>
  </si>
  <si>
    <t>Autre laboratoire</t>
  </si>
  <si>
    <t>Dérogation</t>
  </si>
  <si>
    <t>Université &amp; Ecole d'ingénieur</t>
  </si>
  <si>
    <t>Master 2 en préparation</t>
  </si>
  <si>
    <t>Master 2 obtenu</t>
  </si>
  <si>
    <t>Autre</t>
  </si>
  <si>
    <t>NANO</t>
  </si>
  <si>
    <t>OAR</t>
  </si>
  <si>
    <t>PHOTON</t>
  </si>
  <si>
    <t>Inscrire "00" si laboratoire non CNRS</t>
  </si>
  <si>
    <t xml:space="preserve">pas obligatoire si labo d'accueil - "Néant" si pas de financement, ou texte libre limité à 200 caractères si financement </t>
  </si>
  <si>
    <t>Ce peut être le directeur ou le codirecteur de thèse, ou le directeur du laboratoire d'accueil ou un autre scientifique dans le laboratoire</t>
  </si>
  <si>
    <t>si différent du dir. de thèse ou du codir de thèse</t>
  </si>
  <si>
    <t>Texte libre limité à 300 caractères</t>
  </si>
  <si>
    <t>Texte libre limité à 200 caractères</t>
  </si>
  <si>
    <t>obligatoire si : FR_UK = oui</t>
  </si>
  <si>
    <t>Luxembourg</t>
  </si>
  <si>
    <t>Portugal</t>
  </si>
  <si>
    <t>Commentaires fiche</t>
  </si>
  <si>
    <t>Numéro dossier</t>
  </si>
  <si>
    <t>Domaine</t>
  </si>
  <si>
    <t>Partenariats</t>
  </si>
  <si>
    <t>UcLV</t>
  </si>
  <si>
    <t>Titre thèse</t>
  </si>
  <si>
    <t>Ne pas renseigner le titre tout en majuscules. 300 caractères max.</t>
  </si>
  <si>
    <t>200 caractères max</t>
  </si>
  <si>
    <t>50 caractères max</t>
  </si>
  <si>
    <t>Le labo bénéficie-t-il d'un soutien financier DGA ou AID (RAPID, ASTRID, thèses, autres)</t>
  </si>
  <si>
    <t xml:space="preserve">"Néant" si pas de financement, ou texte libre limité à 200 caractères si financement </t>
  </si>
  <si>
    <t>Commentaires éventuels</t>
  </si>
  <si>
    <t>Texte libre limité à 100 caractères</t>
  </si>
  <si>
    <t>Autriche</t>
  </si>
  <si>
    <t>Italie</t>
  </si>
  <si>
    <t>Belgique</t>
  </si>
  <si>
    <t>Lettonie</t>
  </si>
  <si>
    <t>Bulgarie</t>
  </si>
  <si>
    <t>Lituanie</t>
  </si>
  <si>
    <t>Croatie</t>
  </si>
  <si>
    <t>Chypre</t>
  </si>
  <si>
    <t>Malte</t>
  </si>
  <si>
    <t>Pays-Bas</t>
  </si>
  <si>
    <t>Danemark</t>
  </si>
  <si>
    <t>Pologne</t>
  </si>
  <si>
    <t>Estonie</t>
  </si>
  <si>
    <t>Finlande</t>
  </si>
  <si>
    <t>Roumanie</t>
  </si>
  <si>
    <t>Slovaquie</t>
  </si>
  <si>
    <t>Allemagne</t>
  </si>
  <si>
    <t>Slovénie</t>
  </si>
  <si>
    <t>Grèce</t>
  </si>
  <si>
    <t>Espagne</t>
  </si>
  <si>
    <t>Hongrie</t>
  </si>
  <si>
    <t>Suède</t>
  </si>
  <si>
    <t>Irlande</t>
  </si>
  <si>
    <t>Royaume-Uni</t>
  </si>
  <si>
    <t>République Tchèque</t>
  </si>
  <si>
    <t>MAT</t>
  </si>
  <si>
    <t>CEN</t>
  </si>
  <si>
    <t>Réponse obligatoire</t>
  </si>
  <si>
    <t>Si cofi. non obtenu : nom du cofinanceur n°1 pressenti &amp; date estimée réponse</t>
  </si>
  <si>
    <t>Si cofi. non obtenu : nom du cofinanceur n°2 pressenti &amp; date estimée réponse</t>
  </si>
  <si>
    <t>Si cofi. obtenu : nom du cofinanceur</t>
  </si>
  <si>
    <t>Diplôme 1 (type-obtenu/en préparation)</t>
  </si>
  <si>
    <t>Intitulé diplôme 1</t>
  </si>
  <si>
    <t>Diplôme 2 (type-obtenu/en préparation)</t>
  </si>
  <si>
    <t>Intitulé diplôme 2</t>
  </si>
  <si>
    <t>Objet de la thèse</t>
  </si>
  <si>
    <t>Texte libre limité à 600 caractères</t>
  </si>
  <si>
    <t>Texte libre limité à 50 caractères</t>
  </si>
  <si>
    <t>Texte libre limité à 255 caractères</t>
  </si>
  <si>
    <t>N° de dossier à 7 chiffres sans espace</t>
  </si>
  <si>
    <t>Accords de partenariat suivant annexe 1, §2.1 de la note AAP thèses AID classiques</t>
  </si>
  <si>
    <t>I2</t>
  </si>
  <si>
    <t>IA</t>
  </si>
  <si>
    <t>ROB</t>
  </si>
  <si>
    <t>SSI - Cybersécurité</t>
  </si>
  <si>
    <t>SSE - Systèmes de Système - Environnement</t>
  </si>
  <si>
    <t>Co-directeur de thèse non obligatoire, sauf pour les thèses Fr-UK</t>
  </si>
  <si>
    <t>Co-directeur de thèse non obligatoire, sauf pour les thèses Fr-UK
200 caractères max</t>
  </si>
  <si>
    <t>Co-directeur de thèse non obligatoire, sauf pour les thèses Fr-UK
50 caractères max</t>
  </si>
  <si>
    <t>Inscrire "00" si laboratoire non CNRS
Co-directeur de thèse non obligatoire, sauf pour les thèses Fr-UK</t>
  </si>
  <si>
    <r>
      <t xml:space="preserve">Co-directeur de thèse non obligatoire, sauf pour les thèses Fr-UK. </t>
    </r>
    <r>
      <rPr>
        <b/>
        <sz val="11"/>
        <color theme="1"/>
        <rFont val="Times New Roman"/>
        <family val="1"/>
      </rPr>
      <t>Si</t>
    </r>
    <r>
      <rPr>
        <sz val="11"/>
        <color theme="1"/>
        <rFont val="Times New Roman"/>
        <family val="1"/>
      </rPr>
      <t xml:space="preserve"> le co-directeur est </t>
    </r>
    <r>
      <rPr>
        <b/>
        <sz val="11"/>
        <color theme="1"/>
        <rFont val="Times New Roman"/>
        <family val="1"/>
      </rPr>
      <t>non HDR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vérifier auprès de l’école doctorale</t>
    </r>
    <r>
      <rPr>
        <sz val="11"/>
        <color theme="1"/>
        <rFont val="Times New Roman"/>
        <family val="1"/>
      </rPr>
      <t xml:space="preserve"> que l’inscription de la thèse sur cette base sera acceptée</t>
    </r>
  </si>
  <si>
    <t>Nom, numéro et adresse de l'école doctorale</t>
  </si>
  <si>
    <r>
      <t>Si</t>
    </r>
    <r>
      <rPr>
        <sz val="11"/>
        <color theme="1"/>
        <rFont val="Times New Roman"/>
        <family val="1"/>
      </rPr>
      <t xml:space="preserve"> le directeur de thèse est </t>
    </r>
    <r>
      <rPr>
        <b/>
        <sz val="11"/>
        <color theme="1"/>
        <rFont val="Times New Roman"/>
        <family val="1"/>
      </rPr>
      <t>non HDR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vérifier auprès de l’école doctorale</t>
    </r>
    <r>
      <rPr>
        <sz val="11"/>
        <color theme="1"/>
        <rFont val="Times New Roman"/>
        <family val="1"/>
      </rPr>
      <t xml:space="preserve"> que l’inscription de la thèse sur cette base sera acceptée.</t>
    </r>
  </si>
  <si>
    <r>
      <t xml:space="preserve">Rappel : vous devez déposer les pièces jointes listées ci-dessous en </t>
    </r>
    <r>
      <rPr>
        <sz val="11"/>
        <color rgb="FFFF0000"/>
        <rFont val="Times New Roman"/>
        <family val="1"/>
      </rPr>
      <t>respectant les noms de fichiers ci-dessous</t>
    </r>
    <r>
      <rPr>
        <sz val="11"/>
        <color rgb="FF000000"/>
        <rFont val="Times New Roman"/>
        <family val="1"/>
      </rPr>
      <t xml:space="preserve">
et </t>
    </r>
    <r>
      <rPr>
        <sz val="11"/>
        <color rgb="FFFF0000"/>
        <rFont val="Times New Roman"/>
        <family val="1"/>
      </rPr>
      <t>la taille maximale de 5 Mo pour l'ensemble du dossier déposé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</si>
</sst>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9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9" borderId="1" xfId="0" applyFont="1" applyFill="1" applyBorder="1" applyAlignment="1">
      <alignment vertical="center"/>
    </xf>
    <xf numFmtId="0" fontId="4" fillId="0" borderId="1" xfId="0" applyFont="1" applyBorder="1"/>
    <xf numFmtId="0" fontId="3" fillId="9" borderId="1" xfId="0" applyFont="1" applyFill="1" applyBorder="1"/>
    <xf numFmtId="0" fontId="3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1" applyNumberForma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fgColor rgb="FFFFF3F3"/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F5F5"/>
      <color rgb="FFFFF3F3"/>
      <color rgb="FFFFCCCC"/>
      <color rgb="FFDDD9C4"/>
      <color rgb="FFE3D7AF"/>
      <color rgb="FFE0AB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70"/>
  <sheetViews>
    <sheetView tabSelected="1" zoomScaleNormal="100" workbookViewId="0">
      <selection activeCell="E2" sqref="E2"/>
    </sheetView>
  </sheetViews>
  <sheetFormatPr baseColWidth="10" defaultColWidth="8.7265625" defaultRowHeight="14.5" x14ac:dyDescent="0.35"/>
  <cols>
    <col min="1" max="1" width="12" style="39" customWidth="1"/>
    <col min="2" max="2" width="12" style="40" customWidth="1"/>
    <col min="3" max="3" width="15.1796875" style="41" customWidth="1"/>
    <col min="4" max="4" width="27.7265625" style="41" customWidth="1"/>
    <col min="5" max="5" width="43.7265625" style="41" customWidth="1"/>
    <col min="6" max="6" width="38" style="39" customWidth="1"/>
    <col min="7" max="16384" width="8.7265625" style="42"/>
  </cols>
  <sheetData>
    <row r="1" spans="1:6" s="6" customFormat="1" ht="42" customHeight="1" x14ac:dyDescent="0.35">
      <c r="A1" s="30" t="s">
        <v>0</v>
      </c>
      <c r="B1" s="30" t="s">
        <v>132</v>
      </c>
      <c r="C1" s="31"/>
      <c r="D1" s="31"/>
      <c r="E1" s="28" t="s">
        <v>1</v>
      </c>
      <c r="F1" s="29" t="s">
        <v>92</v>
      </c>
    </row>
    <row r="2" spans="1:6" s="17" customFormat="1" x14ac:dyDescent="0.35">
      <c r="A2" s="15">
        <v>1</v>
      </c>
      <c r="B2" s="27" t="s">
        <v>58</v>
      </c>
      <c r="C2" s="7" t="s">
        <v>2</v>
      </c>
      <c r="D2" s="14" t="s">
        <v>93</v>
      </c>
      <c r="E2" s="33"/>
      <c r="F2" s="16" t="s">
        <v>144</v>
      </c>
    </row>
    <row r="3" spans="1:6" s="17" customFormat="1" x14ac:dyDescent="0.35">
      <c r="A3" s="15">
        <v>2</v>
      </c>
      <c r="B3" s="27" t="s">
        <v>58</v>
      </c>
      <c r="C3" s="7" t="s">
        <v>2</v>
      </c>
      <c r="D3" s="14" t="s">
        <v>94</v>
      </c>
      <c r="E3" s="19"/>
      <c r="F3" s="16"/>
    </row>
    <row r="4" spans="1:6" s="17" customFormat="1" x14ac:dyDescent="0.35">
      <c r="A4" s="15">
        <v>3</v>
      </c>
      <c r="B4" s="27" t="s">
        <v>58</v>
      </c>
      <c r="C4" s="7" t="s">
        <v>2</v>
      </c>
      <c r="D4" s="14" t="s">
        <v>14</v>
      </c>
      <c r="E4" s="19"/>
      <c r="F4" s="16"/>
    </row>
    <row r="5" spans="1:6" s="17" customFormat="1" ht="28.15" customHeight="1" x14ac:dyDescent="0.35">
      <c r="A5" s="15">
        <v>4</v>
      </c>
      <c r="B5" s="27" t="s">
        <v>58</v>
      </c>
      <c r="C5" s="7" t="s">
        <v>2</v>
      </c>
      <c r="D5" s="14" t="s">
        <v>95</v>
      </c>
      <c r="E5" s="19"/>
      <c r="F5" s="16" t="s">
        <v>145</v>
      </c>
    </row>
    <row r="6" spans="1:6" s="17" customFormat="1" ht="28" x14ac:dyDescent="0.35">
      <c r="A6" s="15">
        <v>5</v>
      </c>
      <c r="B6" s="27" t="s">
        <v>58</v>
      </c>
      <c r="C6" s="7" t="s">
        <v>2</v>
      </c>
      <c r="D6" s="14" t="s">
        <v>97</v>
      </c>
      <c r="E6" s="19"/>
      <c r="F6" s="16" t="s">
        <v>98</v>
      </c>
    </row>
    <row r="7" spans="1:6" s="17" customFormat="1" x14ac:dyDescent="0.35">
      <c r="A7" s="15">
        <v>6</v>
      </c>
      <c r="B7" s="27" t="s">
        <v>58</v>
      </c>
      <c r="C7" s="7" t="s">
        <v>2</v>
      </c>
      <c r="D7" s="14" t="s">
        <v>140</v>
      </c>
      <c r="E7" s="19"/>
      <c r="F7" s="16" t="s">
        <v>141</v>
      </c>
    </row>
    <row r="8" spans="1:6" s="17" customFormat="1" ht="21" customHeight="1" x14ac:dyDescent="0.35">
      <c r="A8" s="15">
        <v>7</v>
      </c>
      <c r="B8" s="27" t="s">
        <v>58</v>
      </c>
      <c r="C8" s="8" t="s">
        <v>3</v>
      </c>
      <c r="D8" s="14" t="s">
        <v>15</v>
      </c>
      <c r="E8" s="19"/>
      <c r="F8" s="16"/>
    </row>
    <row r="9" spans="1:6" s="17" customFormat="1" x14ac:dyDescent="0.35">
      <c r="A9" s="15">
        <v>8</v>
      </c>
      <c r="B9" s="27" t="s">
        <v>58</v>
      </c>
      <c r="C9" s="8" t="s">
        <v>3</v>
      </c>
      <c r="D9" s="14" t="s">
        <v>17</v>
      </c>
      <c r="E9" s="19"/>
      <c r="F9" s="16"/>
    </row>
    <row r="10" spans="1:6" s="17" customFormat="1" x14ac:dyDescent="0.35">
      <c r="A10" s="15">
        <v>9</v>
      </c>
      <c r="B10" s="27" t="s">
        <v>58</v>
      </c>
      <c r="C10" s="8" t="s">
        <v>3</v>
      </c>
      <c r="D10" s="14" t="s">
        <v>16</v>
      </c>
      <c r="E10" s="19"/>
      <c r="F10" s="16"/>
    </row>
    <row r="11" spans="1:6" s="17" customFormat="1" ht="28" x14ac:dyDescent="0.35">
      <c r="A11" s="15">
        <v>10</v>
      </c>
      <c r="B11" s="27" t="s">
        <v>58</v>
      </c>
      <c r="C11" s="9" t="s">
        <v>4</v>
      </c>
      <c r="D11" s="14" t="s">
        <v>17</v>
      </c>
      <c r="E11" s="19"/>
      <c r="F11" s="16"/>
    </row>
    <row r="12" spans="1:6" s="17" customFormat="1" ht="28" x14ac:dyDescent="0.35">
      <c r="A12" s="15">
        <v>11</v>
      </c>
      <c r="B12" s="27" t="s">
        <v>58</v>
      </c>
      <c r="C12" s="9" t="s">
        <v>4</v>
      </c>
      <c r="D12" s="14" t="s">
        <v>16</v>
      </c>
      <c r="E12" s="19"/>
      <c r="F12" s="16"/>
    </row>
    <row r="13" spans="1:6" s="17" customFormat="1" ht="28" x14ac:dyDescent="0.35">
      <c r="A13" s="15">
        <v>12</v>
      </c>
      <c r="B13" s="27" t="s">
        <v>58</v>
      </c>
      <c r="C13" s="9" t="s">
        <v>4</v>
      </c>
      <c r="D13" s="14" t="s">
        <v>18</v>
      </c>
      <c r="E13" s="34"/>
      <c r="F13" s="16"/>
    </row>
    <row r="14" spans="1:6" s="17" customFormat="1" ht="28" x14ac:dyDescent="0.35">
      <c r="A14" s="15">
        <v>13</v>
      </c>
      <c r="B14" s="27" t="s">
        <v>58</v>
      </c>
      <c r="C14" s="9" t="s">
        <v>4</v>
      </c>
      <c r="D14" s="14" t="s">
        <v>19</v>
      </c>
      <c r="E14" s="19"/>
      <c r="F14" s="16"/>
    </row>
    <row r="15" spans="1:6" s="17" customFormat="1" ht="56" x14ac:dyDescent="0.3">
      <c r="A15" s="15">
        <v>14</v>
      </c>
      <c r="B15" s="27" t="s">
        <v>58</v>
      </c>
      <c r="C15" s="9" t="s">
        <v>4</v>
      </c>
      <c r="D15" s="14" t="s">
        <v>20</v>
      </c>
      <c r="E15" s="19"/>
      <c r="F15" s="48" t="s">
        <v>157</v>
      </c>
    </row>
    <row r="16" spans="1:6" s="17" customFormat="1" ht="28" x14ac:dyDescent="0.35">
      <c r="A16" s="15">
        <v>15</v>
      </c>
      <c r="B16" s="27" t="s">
        <v>58</v>
      </c>
      <c r="C16" s="10" t="s">
        <v>5</v>
      </c>
      <c r="D16" s="14" t="s">
        <v>24</v>
      </c>
      <c r="E16" s="19"/>
      <c r="F16" s="16" t="s">
        <v>99</v>
      </c>
    </row>
    <row r="17" spans="1:6" s="17" customFormat="1" ht="28" x14ac:dyDescent="0.35">
      <c r="A17" s="15">
        <v>16</v>
      </c>
      <c r="B17" s="27" t="s">
        <v>58</v>
      </c>
      <c r="C17" s="10" t="s">
        <v>5</v>
      </c>
      <c r="D17" s="14" t="s">
        <v>25</v>
      </c>
      <c r="E17" s="19"/>
      <c r="F17" s="16" t="s">
        <v>100</v>
      </c>
    </row>
    <row r="18" spans="1:6" s="17" customFormat="1" ht="42" x14ac:dyDescent="0.35">
      <c r="A18" s="15">
        <v>17</v>
      </c>
      <c r="B18" s="27" t="s">
        <v>58</v>
      </c>
      <c r="C18" s="10" t="s">
        <v>5</v>
      </c>
      <c r="D18" s="14" t="s">
        <v>26</v>
      </c>
      <c r="E18" s="35"/>
      <c r="F18" s="16" t="s">
        <v>83</v>
      </c>
    </row>
    <row r="19" spans="1:6" s="17" customFormat="1" ht="28" x14ac:dyDescent="0.35">
      <c r="A19" s="15">
        <v>18</v>
      </c>
      <c r="B19" s="27" t="s">
        <v>58</v>
      </c>
      <c r="C19" s="10" t="s">
        <v>5</v>
      </c>
      <c r="D19" s="14" t="s">
        <v>21</v>
      </c>
      <c r="E19" s="36"/>
      <c r="F19" s="16"/>
    </row>
    <row r="20" spans="1:6" s="17" customFormat="1" ht="28" x14ac:dyDescent="0.35">
      <c r="A20" s="15">
        <v>19</v>
      </c>
      <c r="B20" s="27" t="s">
        <v>58</v>
      </c>
      <c r="C20" s="10" t="s">
        <v>5</v>
      </c>
      <c r="D20" s="14" t="s">
        <v>22</v>
      </c>
      <c r="E20" s="19"/>
      <c r="F20" s="16"/>
    </row>
    <row r="21" spans="1:6" s="17" customFormat="1" ht="56" x14ac:dyDescent="0.35">
      <c r="A21" s="15">
        <v>20</v>
      </c>
      <c r="B21" s="27" t="s">
        <v>58</v>
      </c>
      <c r="C21" s="10" t="s">
        <v>5</v>
      </c>
      <c r="D21" s="14" t="s">
        <v>101</v>
      </c>
      <c r="E21" s="19"/>
      <c r="F21" s="16" t="s">
        <v>102</v>
      </c>
    </row>
    <row r="22" spans="1:6" s="17" customFormat="1" ht="42" x14ac:dyDescent="0.35">
      <c r="A22" s="15">
        <v>21</v>
      </c>
      <c r="B22" s="27" t="s">
        <v>89</v>
      </c>
      <c r="C22" s="9" t="s">
        <v>6</v>
      </c>
      <c r="D22" s="14" t="s">
        <v>17</v>
      </c>
      <c r="E22" s="19"/>
      <c r="F22" s="16" t="s">
        <v>151</v>
      </c>
    </row>
    <row r="23" spans="1:6" s="17" customFormat="1" ht="42" x14ac:dyDescent="0.35">
      <c r="A23" s="15">
        <v>22</v>
      </c>
      <c r="B23" s="27" t="s">
        <v>89</v>
      </c>
      <c r="C23" s="9" t="s">
        <v>6</v>
      </c>
      <c r="D23" s="14" t="s">
        <v>16</v>
      </c>
      <c r="E23" s="19"/>
      <c r="F23" s="16" t="s">
        <v>151</v>
      </c>
    </row>
    <row r="24" spans="1:6" s="17" customFormat="1" ht="42" x14ac:dyDescent="0.35">
      <c r="A24" s="15">
        <v>23</v>
      </c>
      <c r="B24" s="27" t="s">
        <v>89</v>
      </c>
      <c r="C24" s="9" t="s">
        <v>6</v>
      </c>
      <c r="D24" s="14" t="s">
        <v>18</v>
      </c>
      <c r="E24" s="32"/>
      <c r="F24" s="16" t="s">
        <v>151</v>
      </c>
    </row>
    <row r="25" spans="1:6" s="17" customFormat="1" ht="42" x14ac:dyDescent="0.35">
      <c r="A25" s="15">
        <v>24</v>
      </c>
      <c r="B25" s="27" t="s">
        <v>89</v>
      </c>
      <c r="C25" s="9" t="s">
        <v>6</v>
      </c>
      <c r="D25" s="14" t="s">
        <v>19</v>
      </c>
      <c r="E25" s="19"/>
      <c r="F25" s="16" t="s">
        <v>151</v>
      </c>
    </row>
    <row r="26" spans="1:6" s="17" customFormat="1" ht="70" x14ac:dyDescent="0.35">
      <c r="A26" s="15">
        <v>25</v>
      </c>
      <c r="B26" s="27" t="s">
        <v>89</v>
      </c>
      <c r="C26" s="9" t="s">
        <v>6</v>
      </c>
      <c r="D26" s="14" t="s">
        <v>23</v>
      </c>
      <c r="E26" s="19"/>
      <c r="F26" s="16" t="s">
        <v>155</v>
      </c>
    </row>
    <row r="27" spans="1:6" s="17" customFormat="1" ht="42" x14ac:dyDescent="0.35">
      <c r="A27" s="15">
        <v>26</v>
      </c>
      <c r="B27" s="27" t="s">
        <v>89</v>
      </c>
      <c r="C27" s="10" t="s">
        <v>7</v>
      </c>
      <c r="D27" s="14" t="s">
        <v>24</v>
      </c>
      <c r="E27" s="19"/>
      <c r="F27" s="16" t="s">
        <v>152</v>
      </c>
    </row>
    <row r="28" spans="1:6" s="17" customFormat="1" ht="42" x14ac:dyDescent="0.35">
      <c r="A28" s="15">
        <v>27</v>
      </c>
      <c r="B28" s="27" t="s">
        <v>89</v>
      </c>
      <c r="C28" s="10" t="s">
        <v>7</v>
      </c>
      <c r="D28" s="14" t="s">
        <v>25</v>
      </c>
      <c r="E28" s="19"/>
      <c r="F28" s="16" t="s">
        <v>153</v>
      </c>
    </row>
    <row r="29" spans="1:6" s="17" customFormat="1" ht="42" x14ac:dyDescent="0.35">
      <c r="A29" s="15">
        <v>28</v>
      </c>
      <c r="B29" s="27" t="s">
        <v>89</v>
      </c>
      <c r="C29" s="10" t="s">
        <v>7</v>
      </c>
      <c r="D29" s="14" t="s">
        <v>26</v>
      </c>
      <c r="E29" s="19"/>
      <c r="F29" s="16" t="s">
        <v>154</v>
      </c>
    </row>
    <row r="30" spans="1:6" s="17" customFormat="1" ht="42" x14ac:dyDescent="0.35">
      <c r="A30" s="15">
        <v>29</v>
      </c>
      <c r="B30" s="27" t="s">
        <v>89</v>
      </c>
      <c r="C30" s="10" t="s">
        <v>7</v>
      </c>
      <c r="D30" s="14" t="s">
        <v>21</v>
      </c>
      <c r="E30" s="19"/>
      <c r="F30" s="16" t="s">
        <v>151</v>
      </c>
    </row>
    <row r="31" spans="1:6" s="17" customFormat="1" ht="42" x14ac:dyDescent="0.35">
      <c r="A31" s="15">
        <v>30</v>
      </c>
      <c r="B31" s="27" t="s">
        <v>89</v>
      </c>
      <c r="C31" s="10" t="s">
        <v>7</v>
      </c>
      <c r="D31" s="14" t="s">
        <v>27</v>
      </c>
      <c r="E31" s="19"/>
      <c r="F31" s="16" t="s">
        <v>151</v>
      </c>
    </row>
    <row r="32" spans="1:6" s="17" customFormat="1" ht="56" x14ac:dyDescent="0.35">
      <c r="A32" s="15">
        <v>31</v>
      </c>
      <c r="B32" s="27" t="s">
        <v>89</v>
      </c>
      <c r="C32" s="10" t="s">
        <v>7</v>
      </c>
      <c r="D32" s="14" t="s">
        <v>101</v>
      </c>
      <c r="E32" s="19"/>
      <c r="F32" s="16" t="s">
        <v>84</v>
      </c>
    </row>
    <row r="33" spans="1:6" s="17" customFormat="1" ht="28" x14ac:dyDescent="0.35">
      <c r="A33" s="15">
        <v>32</v>
      </c>
      <c r="B33" s="27" t="s">
        <v>58</v>
      </c>
      <c r="C33" s="11" t="s">
        <v>8</v>
      </c>
      <c r="D33" s="14" t="s">
        <v>28</v>
      </c>
      <c r="E33" s="19"/>
      <c r="F33" s="16"/>
    </row>
    <row r="34" spans="1:6" s="17" customFormat="1" ht="28" x14ac:dyDescent="0.35">
      <c r="A34" s="15">
        <v>33</v>
      </c>
      <c r="B34" s="27" t="s">
        <v>66</v>
      </c>
      <c r="C34" s="11" t="s">
        <v>8</v>
      </c>
      <c r="D34" s="14" t="s">
        <v>24</v>
      </c>
      <c r="E34" s="45" t="str">
        <f>IF(AND(NOT(ISBLANK(E16)),E33='menus déroulants'!G2),E16,(IF(AND(NOT(ISBLANK(E27)),E33='menus déroulants'!G3),E27,"")))</f>
        <v/>
      </c>
      <c r="F34" s="16" t="s">
        <v>99</v>
      </c>
    </row>
    <row r="35" spans="1:6" s="17" customFormat="1" ht="42" x14ac:dyDescent="0.35">
      <c r="A35" s="15">
        <v>34</v>
      </c>
      <c r="B35" s="27" t="s">
        <v>58</v>
      </c>
      <c r="C35" s="9" t="s">
        <v>9</v>
      </c>
      <c r="D35" s="14" t="s">
        <v>17</v>
      </c>
      <c r="E35" s="19"/>
      <c r="F35" s="16" t="s">
        <v>85</v>
      </c>
    </row>
    <row r="36" spans="1:6" s="17" customFormat="1" ht="42" x14ac:dyDescent="0.35">
      <c r="A36" s="15">
        <v>35</v>
      </c>
      <c r="B36" s="27" t="s">
        <v>58</v>
      </c>
      <c r="C36" s="9" t="s">
        <v>9</v>
      </c>
      <c r="D36" s="14" t="s">
        <v>16</v>
      </c>
      <c r="E36" s="19"/>
      <c r="F36" s="16"/>
    </row>
    <row r="37" spans="1:6" s="17" customFormat="1" ht="42" x14ac:dyDescent="0.35">
      <c r="A37" s="15">
        <v>36</v>
      </c>
      <c r="B37" s="27" t="s">
        <v>58</v>
      </c>
      <c r="C37" s="9" t="s">
        <v>9</v>
      </c>
      <c r="D37" s="14" t="s">
        <v>18</v>
      </c>
      <c r="E37" s="46" t="str">
        <f>IF(AND(NOT(ISBLANK(E13)),E35=E11),E13,(IF(AND(NOT(ISBLANK(E24)),E35=E22),E24,"")))</f>
        <v/>
      </c>
      <c r="F37" s="16" t="s">
        <v>86</v>
      </c>
    </row>
    <row r="38" spans="1:6" s="17" customFormat="1" ht="42" x14ac:dyDescent="0.35">
      <c r="A38" s="15">
        <v>37</v>
      </c>
      <c r="B38" s="27" t="s">
        <v>58</v>
      </c>
      <c r="C38" s="9" t="s">
        <v>9</v>
      </c>
      <c r="D38" s="14" t="s">
        <v>29</v>
      </c>
      <c r="E38" s="47" t="str">
        <f>IF(AND(NOT(ISBLANK(E15)),E35=E11),E15,(IF(AND(NOT(ISBLANK(E26)),E35=E22),E26,"")))</f>
        <v/>
      </c>
      <c r="F38" s="16" t="s">
        <v>86</v>
      </c>
    </row>
    <row r="39" spans="1:6" s="17" customFormat="1" ht="42" x14ac:dyDescent="0.35">
      <c r="A39" s="15">
        <v>38</v>
      </c>
      <c r="B39" s="27" t="s">
        <v>66</v>
      </c>
      <c r="C39" s="12" t="s">
        <v>10</v>
      </c>
      <c r="D39" s="14" t="s">
        <v>135</v>
      </c>
      <c r="E39" s="19"/>
      <c r="F39" s="16" t="s">
        <v>142</v>
      </c>
    </row>
    <row r="40" spans="1:6" s="17" customFormat="1" ht="42" x14ac:dyDescent="0.35">
      <c r="A40" s="15">
        <v>39</v>
      </c>
      <c r="B40" s="27" t="s">
        <v>66</v>
      </c>
      <c r="C40" s="12" t="s">
        <v>10</v>
      </c>
      <c r="D40" s="14" t="s">
        <v>133</v>
      </c>
      <c r="E40" s="19"/>
      <c r="F40" s="16" t="s">
        <v>142</v>
      </c>
    </row>
    <row r="41" spans="1:6" s="17" customFormat="1" ht="42" x14ac:dyDescent="0.35">
      <c r="A41" s="15">
        <v>40</v>
      </c>
      <c r="B41" s="27" t="s">
        <v>66</v>
      </c>
      <c r="C41" s="12" t="s">
        <v>10</v>
      </c>
      <c r="D41" s="14" t="s">
        <v>134</v>
      </c>
      <c r="E41" s="19"/>
      <c r="F41" s="16" t="s">
        <v>142</v>
      </c>
    </row>
    <row r="42" spans="1:6" s="17" customFormat="1" ht="42" x14ac:dyDescent="0.35">
      <c r="A42" s="15">
        <v>41</v>
      </c>
      <c r="B42" s="27" t="s">
        <v>66</v>
      </c>
      <c r="C42" s="12" t="s">
        <v>10</v>
      </c>
      <c r="D42" s="14" t="s">
        <v>103</v>
      </c>
      <c r="E42" s="19"/>
      <c r="F42" s="16" t="s">
        <v>87</v>
      </c>
    </row>
    <row r="43" spans="1:6" s="17" customFormat="1" ht="42" x14ac:dyDescent="0.35">
      <c r="A43" s="15">
        <v>42</v>
      </c>
      <c r="B43" s="27" t="s">
        <v>66</v>
      </c>
      <c r="C43" s="13" t="s">
        <v>11</v>
      </c>
      <c r="D43" s="14" t="s">
        <v>31</v>
      </c>
      <c r="E43" s="19"/>
      <c r="F43" s="16" t="s">
        <v>104</v>
      </c>
    </row>
    <row r="44" spans="1:6" s="17" customFormat="1" x14ac:dyDescent="0.35">
      <c r="A44" s="15">
        <v>43</v>
      </c>
      <c r="B44" s="27" t="s">
        <v>58</v>
      </c>
      <c r="C44" s="8" t="s">
        <v>3</v>
      </c>
      <c r="D44" s="14" t="s">
        <v>32</v>
      </c>
      <c r="E44" s="37"/>
      <c r="F44" s="16"/>
    </row>
    <row r="45" spans="1:6" s="17" customFormat="1" x14ac:dyDescent="0.35">
      <c r="A45" s="15">
        <v>44</v>
      </c>
      <c r="B45" s="27" t="s">
        <v>58</v>
      </c>
      <c r="C45" s="8" t="s">
        <v>3</v>
      </c>
      <c r="D45" s="14" t="s">
        <v>33</v>
      </c>
      <c r="E45" s="32"/>
      <c r="F45" s="16"/>
    </row>
    <row r="46" spans="1:6" s="17" customFormat="1" x14ac:dyDescent="0.35">
      <c r="A46" s="15">
        <v>45</v>
      </c>
      <c r="B46" s="27" t="s">
        <v>58</v>
      </c>
      <c r="C46" s="8" t="s">
        <v>3</v>
      </c>
      <c r="D46" s="14" t="s">
        <v>34</v>
      </c>
      <c r="E46" s="32"/>
      <c r="F46" s="16"/>
    </row>
    <row r="47" spans="1:6" s="17" customFormat="1" x14ac:dyDescent="0.35">
      <c r="A47" s="15">
        <v>46</v>
      </c>
      <c r="B47" s="27" t="s">
        <v>58</v>
      </c>
      <c r="C47" s="8" t="s">
        <v>3</v>
      </c>
      <c r="D47" s="14" t="s">
        <v>35</v>
      </c>
      <c r="E47" s="19"/>
      <c r="F47" s="16" t="s">
        <v>143</v>
      </c>
    </row>
    <row r="48" spans="1:6" s="17" customFormat="1" x14ac:dyDescent="0.35">
      <c r="A48" s="15">
        <v>47</v>
      </c>
      <c r="B48" s="27" t="s">
        <v>58</v>
      </c>
      <c r="C48" s="8" t="s">
        <v>3</v>
      </c>
      <c r="D48" s="14" t="s">
        <v>36</v>
      </c>
      <c r="E48" s="19"/>
      <c r="F48" s="16" t="s">
        <v>143</v>
      </c>
    </row>
    <row r="49" spans="1:6" s="17" customFormat="1" x14ac:dyDescent="0.35">
      <c r="A49" s="15">
        <v>48</v>
      </c>
      <c r="B49" s="27" t="s">
        <v>58</v>
      </c>
      <c r="C49" s="8" t="s">
        <v>3</v>
      </c>
      <c r="D49" s="14" t="s">
        <v>37</v>
      </c>
      <c r="E49" s="19"/>
      <c r="F49" s="16" t="s">
        <v>143</v>
      </c>
    </row>
    <row r="50" spans="1:6" s="17" customFormat="1" x14ac:dyDescent="0.35">
      <c r="A50" s="15">
        <v>49</v>
      </c>
      <c r="B50" s="27" t="s">
        <v>58</v>
      </c>
      <c r="C50" s="8" t="s">
        <v>3</v>
      </c>
      <c r="D50" s="14" t="s">
        <v>21</v>
      </c>
      <c r="E50" s="19"/>
      <c r="F50" s="16"/>
    </row>
    <row r="51" spans="1:6" s="17" customFormat="1" x14ac:dyDescent="0.35">
      <c r="A51" s="15">
        <v>50</v>
      </c>
      <c r="B51" s="27" t="s">
        <v>58</v>
      </c>
      <c r="C51" s="8" t="s">
        <v>3</v>
      </c>
      <c r="D51" s="14" t="s">
        <v>27</v>
      </c>
      <c r="E51" s="19"/>
      <c r="F51" s="16"/>
    </row>
    <row r="52" spans="1:6" s="17" customFormat="1" x14ac:dyDescent="0.35">
      <c r="A52" s="15">
        <v>51</v>
      </c>
      <c r="B52" s="27" t="s">
        <v>58</v>
      </c>
      <c r="C52" s="8" t="s">
        <v>3</v>
      </c>
      <c r="D52" s="14" t="s">
        <v>38</v>
      </c>
      <c r="E52" s="19"/>
      <c r="F52" s="16"/>
    </row>
    <row r="53" spans="1:6" s="17" customFormat="1" x14ac:dyDescent="0.35">
      <c r="A53" s="15">
        <v>52</v>
      </c>
      <c r="B53" s="27" t="s">
        <v>58</v>
      </c>
      <c r="C53" s="8" t="s">
        <v>3</v>
      </c>
      <c r="D53" s="14" t="s">
        <v>39</v>
      </c>
      <c r="E53" s="35"/>
      <c r="F53" s="16"/>
    </row>
    <row r="54" spans="1:6" s="17" customFormat="1" x14ac:dyDescent="0.35">
      <c r="A54" s="15">
        <v>53</v>
      </c>
      <c r="B54" s="27" t="s">
        <v>66</v>
      </c>
      <c r="C54" s="8" t="s">
        <v>3</v>
      </c>
      <c r="D54" s="14" t="s">
        <v>40</v>
      </c>
      <c r="E54" s="35"/>
      <c r="F54" s="16"/>
    </row>
    <row r="55" spans="1:6" s="17" customFormat="1" ht="14.5" customHeight="1" x14ac:dyDescent="0.35">
      <c r="A55" s="15">
        <v>54</v>
      </c>
      <c r="B55" s="27" t="s">
        <v>58</v>
      </c>
      <c r="C55" s="8" t="s">
        <v>3</v>
      </c>
      <c r="D55" s="14" t="s">
        <v>41</v>
      </c>
      <c r="E55" s="19"/>
      <c r="F55" s="16"/>
    </row>
    <row r="56" spans="1:6" s="17" customFormat="1" ht="28" x14ac:dyDescent="0.35">
      <c r="A56" s="15">
        <v>55</v>
      </c>
      <c r="B56" s="27" t="s">
        <v>58</v>
      </c>
      <c r="C56" s="8" t="s">
        <v>3</v>
      </c>
      <c r="D56" s="14" t="s">
        <v>136</v>
      </c>
      <c r="E56" s="19"/>
      <c r="F56" s="16"/>
    </row>
    <row r="57" spans="1:6" s="17" customFormat="1" x14ac:dyDescent="0.35">
      <c r="A57" s="15">
        <v>56</v>
      </c>
      <c r="B57" s="27" t="s">
        <v>58</v>
      </c>
      <c r="C57" s="8" t="s">
        <v>3</v>
      </c>
      <c r="D57" s="14" t="s">
        <v>137</v>
      </c>
      <c r="E57" s="19"/>
      <c r="F57" s="16" t="s">
        <v>88</v>
      </c>
    </row>
    <row r="58" spans="1:6" s="17" customFormat="1" ht="28" x14ac:dyDescent="0.35">
      <c r="A58" s="15">
        <v>57</v>
      </c>
      <c r="B58" s="27" t="s">
        <v>58</v>
      </c>
      <c r="C58" s="8" t="s">
        <v>3</v>
      </c>
      <c r="D58" s="14" t="s">
        <v>138</v>
      </c>
      <c r="E58" s="19"/>
      <c r="F58" s="16"/>
    </row>
    <row r="59" spans="1:6" s="17" customFormat="1" x14ac:dyDescent="0.35">
      <c r="A59" s="15">
        <v>58</v>
      </c>
      <c r="B59" s="27" t="s">
        <v>58</v>
      </c>
      <c r="C59" s="8" t="s">
        <v>3</v>
      </c>
      <c r="D59" s="14" t="s">
        <v>139</v>
      </c>
      <c r="E59" s="19"/>
      <c r="F59" s="16" t="s">
        <v>88</v>
      </c>
    </row>
    <row r="60" spans="1:6" s="17" customFormat="1" x14ac:dyDescent="0.35">
      <c r="A60" s="15">
        <v>59</v>
      </c>
      <c r="B60" s="27" t="s">
        <v>66</v>
      </c>
      <c r="C60" s="8" t="s">
        <v>3</v>
      </c>
      <c r="D60" s="14" t="s">
        <v>42</v>
      </c>
      <c r="E60" s="19"/>
      <c r="F60" s="16" t="s">
        <v>88</v>
      </c>
    </row>
    <row r="61" spans="1:6" s="17" customFormat="1" ht="28" x14ac:dyDescent="0.35">
      <c r="A61" s="15">
        <v>60</v>
      </c>
      <c r="B61" s="27" t="s">
        <v>66</v>
      </c>
      <c r="C61" s="8" t="s">
        <v>3</v>
      </c>
      <c r="D61" s="14" t="s">
        <v>43</v>
      </c>
      <c r="E61" s="37"/>
      <c r="F61" s="16"/>
    </row>
    <row r="62" spans="1:6" s="17" customFormat="1" ht="28" x14ac:dyDescent="0.35">
      <c r="A62" s="15">
        <v>61</v>
      </c>
      <c r="B62" s="27" t="s">
        <v>58</v>
      </c>
      <c r="C62" s="8" t="s">
        <v>3</v>
      </c>
      <c r="D62" s="14" t="s">
        <v>156</v>
      </c>
      <c r="E62" s="19"/>
      <c r="F62" s="16" t="s">
        <v>88</v>
      </c>
    </row>
    <row r="63" spans="1:6" s="17" customFormat="1" ht="28" x14ac:dyDescent="0.35">
      <c r="A63" s="15">
        <v>62</v>
      </c>
      <c r="B63" s="27" t="s">
        <v>66</v>
      </c>
      <c r="C63" s="8" t="s">
        <v>12</v>
      </c>
      <c r="D63" s="14" t="s">
        <v>44</v>
      </c>
      <c r="E63" s="19"/>
      <c r="F63" s="16" t="s">
        <v>87</v>
      </c>
    </row>
    <row r="64" spans="1:6" s="17" customFormat="1" ht="30" customHeight="1" x14ac:dyDescent="0.35">
      <c r="A64" s="49" t="s">
        <v>158</v>
      </c>
      <c r="B64" s="50"/>
      <c r="C64" s="50"/>
      <c r="D64" s="50"/>
      <c r="E64" s="50"/>
      <c r="F64" s="51"/>
    </row>
    <row r="65" spans="1:6" s="17" customFormat="1" ht="26" x14ac:dyDescent="0.35">
      <c r="A65" s="15">
        <v>63</v>
      </c>
      <c r="B65" s="27" t="s">
        <v>66</v>
      </c>
      <c r="C65" s="8" t="s">
        <v>13</v>
      </c>
      <c r="D65" s="14" t="s">
        <v>45</v>
      </c>
      <c r="E65" s="38"/>
      <c r="F65" s="44" t="str">
        <f>CONCATENATE("Votre fichier doit se nommer : 
",(IF(ISBLANK($E$2),"20xxxxx",$E$2)),"_sujet.docx")</f>
        <v>Votre fichier doit se nommer : 
20xxxxx_sujet.docx</v>
      </c>
    </row>
    <row r="66" spans="1:6" s="17" customFormat="1" ht="26" x14ac:dyDescent="0.35">
      <c r="A66" s="15">
        <v>64</v>
      </c>
      <c r="B66" s="27" t="s">
        <v>66</v>
      </c>
      <c r="C66" s="8" t="s">
        <v>13</v>
      </c>
      <c r="D66" s="14" t="s">
        <v>46</v>
      </c>
      <c r="E66" s="38"/>
      <c r="F66" s="44" t="str">
        <f>CONCATENATE("Votre fichier doit se nommer : 
",(IF(ISBLANK($E$2),"20xxxxx",$E$2)),"_encadrants.pdf")</f>
        <v>Votre fichier doit se nommer : 
20xxxxx_encadrants.pdf</v>
      </c>
    </row>
    <row r="67" spans="1:6" s="17" customFormat="1" ht="26" x14ac:dyDescent="0.35">
      <c r="A67" s="15">
        <v>65</v>
      </c>
      <c r="B67" s="27" t="s">
        <v>66</v>
      </c>
      <c r="C67" s="8" t="s">
        <v>13</v>
      </c>
      <c r="D67" s="14" t="s">
        <v>47</v>
      </c>
      <c r="E67" s="38"/>
      <c r="F67" s="44" t="str">
        <f>CONCATENATE("Votre fichier doit se nommer : 
",(IF(ISBLANK($E$2),"20xxxxx",$E$2)),"_candidat-CV.pdf")</f>
        <v>Votre fichier doit se nommer : 
20xxxxx_candidat-CV.pdf</v>
      </c>
    </row>
    <row r="68" spans="1:6" s="17" customFormat="1" ht="26" x14ac:dyDescent="0.35">
      <c r="A68" s="15">
        <v>66</v>
      </c>
      <c r="B68" s="27" t="s">
        <v>66</v>
      </c>
      <c r="C68" s="8" t="s">
        <v>13</v>
      </c>
      <c r="D68" s="14" t="s">
        <v>48</v>
      </c>
      <c r="E68" s="38"/>
      <c r="F68" s="44" t="str">
        <f>CONCATENATE("Votre fichier doit se nommer : 
",(IF(ISBLANK($E$2),"20xxxxx",$E$2)),"_candidat-id.pdf")</f>
        <v>Votre fichier doit se nommer : 
20xxxxx_candidat-id.pdf</v>
      </c>
    </row>
    <row r="69" spans="1:6" s="17" customFormat="1" ht="26" x14ac:dyDescent="0.35">
      <c r="A69" s="15">
        <v>67</v>
      </c>
      <c r="B69" s="27" t="s">
        <v>66</v>
      </c>
      <c r="C69" s="8" t="s">
        <v>13</v>
      </c>
      <c r="D69" s="14" t="s">
        <v>49</v>
      </c>
      <c r="E69" s="38"/>
      <c r="F69" s="44" t="str">
        <f>CONCATENATE("Votre fichier doit se nommer : 
",(IF(ISBLANK($E$2),"20xxxxx",$E$2)),"_avis-et-cofinancement.pdf")</f>
        <v>Votre fichier doit se nommer : 
20xxxxx_avis-et-cofinancement.pdf</v>
      </c>
    </row>
    <row r="70" spans="1:6" s="17" customFormat="1" ht="26" x14ac:dyDescent="0.35">
      <c r="A70" s="15">
        <v>68</v>
      </c>
      <c r="B70" s="27" t="s">
        <v>66</v>
      </c>
      <c r="C70" s="8" t="s">
        <v>13</v>
      </c>
      <c r="D70" s="14" t="s">
        <v>50</v>
      </c>
      <c r="E70" s="38"/>
      <c r="F70" s="44" t="str">
        <f>CONCATENATE("Votre fichier doit se nommer : 
",(IF(ISBLANK($E$2),"20xxxxx",$E$2)),"_notes-et-diplomes.pdf")</f>
        <v>Votre fichier doit se nommer : 
20xxxxx_notes-et-diplomes.pdf</v>
      </c>
    </row>
  </sheetData>
  <sheetProtection password="A28B" sheet="1" formatCells="0" formatColumns="0" formatRows="0" insertColumns="0" insertRows="0" insertHyperlinks="0" deleteColumns="0" deleteRows="0" selectLockedCells="1"/>
  <mergeCells count="1">
    <mergeCell ref="A64:F64"/>
  </mergeCells>
  <conditionalFormatting sqref="E6:E63">
    <cfRule type="expression" dxfId="7" priority="13">
      <formula>AND(ISBLANK(E6),B6="oui")</formula>
    </cfRule>
  </conditionalFormatting>
  <conditionalFormatting sqref="E22:E32">
    <cfRule type="expression" dxfId="6" priority="11">
      <formula>AND(ISBLANK(E22),$E$4="oui")</formula>
    </cfRule>
  </conditionalFormatting>
  <conditionalFormatting sqref="E40:E41">
    <cfRule type="expression" dxfId="5" priority="6">
      <formula>NOT(ISBLANK($E$39))</formula>
    </cfRule>
  </conditionalFormatting>
  <conditionalFormatting sqref="E39">
    <cfRule type="expression" dxfId="4" priority="2">
      <formula>OR(NOT(ISBLANK($E$40)),NOT(ISBLANK($E$41)))</formula>
    </cfRule>
  </conditionalFormatting>
  <conditionalFormatting sqref="E56:E57">
    <cfRule type="expression" dxfId="3" priority="1">
      <formula>(ISBLANK($E$55))</formula>
    </cfRule>
  </conditionalFormatting>
  <conditionalFormatting sqref="E2:E4">
    <cfRule type="expression" dxfId="2" priority="10">
      <formula>AND(ISBLANK(E2),B2="oui")</formula>
    </cfRule>
  </conditionalFormatting>
  <dataValidations count="22">
    <dataValidation type="custom" allowBlank="1" showInputMessage="1" showErrorMessage="1" errorTitle="Entrée non valable" error="L'entrée doit être à 7 chiffres" sqref="E2">
      <formula1>AND(LEN(E2)=7,ISERROR(FIND(" ",E2)),ISNUMBER(E2))</formula1>
    </dataValidation>
    <dataValidation type="textLength" operator="lessThanOrEqual" allowBlank="1" showInputMessage="1" showErrorMessage="1" errorTitle="Entrée non valable" error="L'entrée doit comporter moins de 5 caractères" sqref="E19">
      <formula1>5</formula1>
    </dataValidation>
    <dataValidation type="date" allowBlank="1" showInputMessage="1" showErrorMessage="1" errorTitle="Entrée non valable" error="Veuillez entrer une date valide" sqref="E61 E44">
      <formula1>1</formula1>
      <formula2>73051</formula2>
    </dataValidation>
    <dataValidation type="textLength" operator="lessThanOrEqual" allowBlank="1" showInputMessage="1" showErrorMessage="1" errorTitle="Entrée non valable" error="L'entrée doit comporter moins de 200 caractères" sqref="E62">
      <formula1>200</formula1>
    </dataValidation>
    <dataValidation type="custom" allowBlank="1" showInputMessage="1" showErrorMessage="1" errorTitle="Entrée non valable" error="L'entrée doit être en majuscules" sqref="E51">
      <formula1>EXACT(E51,UPPER(E51))</formula1>
    </dataValidation>
    <dataValidation type="custom" allowBlank="1" showInputMessage="1" showErrorMessage="1" errorTitle="Entrée non valable" error="Entrez un courriel valide" sqref="E45:E46 E13 E24 E37">
      <formula1>AND(ISERROR(FIND(" ",E13)),LEN(E13)-LEN(SUBSTITUTE(E13,"@",""))=1,IFERROR(SEARCH("@",E13)&lt;SEARCH(".",E13,SEARCH("@",E13)),0),NOT(IFERROR(SEARCH(".",E13,SEARCH("@",E13))-SEARCH("@",E13),0)=1),RIGHT(E13,1)&lt;&gt;".")</formula1>
    </dataValidation>
    <dataValidation type="custom" allowBlank="1" showInputMessage="1" showErrorMessage="1" errorTitle="Entrée non valable" error="L'entrée doit être en majuscules et ne doit pas dépasser 50 caractères" sqref="E35 E9 E11 E22">
      <formula1>AND(EXACT(E9,UPPER(E9)), LEN(E9)&lt;=50)</formula1>
    </dataValidation>
    <dataValidation type="custom" allowBlank="1" showInputMessage="1" showErrorMessage="1" errorTitle="Entrée non valable" error="La première lettre doit être en majuscule et les autres en minuscule" sqref="E36 E10 E23 E12">
      <formula1>AND(EXACT(LEFT(E10,1),UPPER(LEFT(E10,1))),EXACT(RIGHT(E10,LEN(E10)-1),LOWER(RIGHT(E10,LEN(E10)-1))))</formula1>
    </dataValidation>
    <dataValidation type="textLength" operator="lessThanOrEqual" allowBlank="1" showInputMessage="1" showErrorMessage="1" errorTitle="Entrée non valable" error="Le texte ne doit pas dépasser 300 caractères" sqref="E63 E42 E6">
      <formula1>300</formula1>
    </dataValidation>
    <dataValidation type="textLength" operator="lessThanOrEqual" allowBlank="1" showInputMessage="1" showErrorMessage="1" errorTitle="Entrée non valable" error="Le texte ne doit pas dépasser 200 caractères" sqref="E16 E21 E27 E60">
      <formula1>200</formula1>
    </dataValidation>
    <dataValidation type="textLength" operator="lessThanOrEqual" allowBlank="1" showInputMessage="1" showErrorMessage="1" errorTitle="Entrée non valable" error="Le texte ne doit pas dépasser 50 caractères" sqref="E17 E28">
      <formula1>50</formula1>
    </dataValidation>
    <dataValidation type="textLength" operator="lessThanOrEqual" allowBlank="1" showInputMessage="1" showErrorMessage="1" errorTitle="Entrée non valable" error="L'entrée doit comporter moins de 7 caractères" sqref="E30">
      <formula1>7</formula1>
    </dataValidation>
    <dataValidation type="textLength" operator="lessThanOrEqual" allowBlank="1" showInputMessage="1" showErrorMessage="1" errorTitle="Entrée non valable" error="Le texte ne doit pas dépasser 100 caractères" sqref="E43">
      <formula1>100</formula1>
    </dataValidation>
    <dataValidation type="textLength" operator="lessThanOrEqual" allowBlank="1" showInputMessage="1" showErrorMessage="1" errorTitle="Entrée non valable" error="Le texte ne doit pas dépasser 7 caractères" sqref="E50">
      <formula1>7</formula1>
    </dataValidation>
    <dataValidation type="textLength" operator="lessThanOrEqual" allowBlank="1" showInputMessage="1" showErrorMessage="1" errorTitle="Entrée non valable" error="Le texte ne doit pas dépasser 15 caractères" sqref="E53:E54">
      <formula1>15</formula1>
    </dataValidation>
    <dataValidation type="textLength" operator="lessThanOrEqual" allowBlank="1" showInputMessage="1" showErrorMessage="1" errorTitle="Entrée non valable" error="Le texte ne doit pas dépasser 255 caractères" sqref="E47:E49">
      <formula1>255</formula1>
    </dataValidation>
    <dataValidation type="custom" operator="lessThanOrEqual" allowBlank="1" showInputMessage="1" showErrorMessage="1" errorTitle="Entrée non valable" sqref="E41">
      <formula1>AND(ISBLANK(E39),LEN(E41)&lt;=50)</formula1>
    </dataValidation>
    <dataValidation type="custom" operator="lessThanOrEqual" showInputMessage="1" showErrorMessage="1" errorTitle="Entrée non valable" sqref="E39">
      <formula1>AND(ISBLANK(E40),ISBLANK(E41),LEN(E39)&lt;=50)</formula1>
    </dataValidation>
    <dataValidation type="custom" operator="lessThanOrEqual" allowBlank="1" showInputMessage="1" showErrorMessage="1" errorTitle="Entrée non valable" sqref="E40">
      <formula1>AND(ISBLANK(E39),LEN(E40)&lt;=50)</formula1>
    </dataValidation>
    <dataValidation type="custom" operator="lessThanOrEqual" showInputMessage="1" showErrorMessage="1" errorTitle="Entrée non valable" sqref="E57">
      <formula1>AND(NOT(ISBLANK(E55)), LEN(E57)&lt;=200)</formula1>
    </dataValidation>
    <dataValidation type="textLength" operator="lessThanOrEqual" allowBlank="1" showInputMessage="1" showErrorMessage="1" error="Le texte ne doit pas dépasser 200 caractères" sqref="E32">
      <formula1>200</formula1>
    </dataValidation>
    <dataValidation type="textLength" operator="lessThanOrEqual" allowBlank="1" showInputMessage="1" showErrorMessage="1" errorTitle="Entrée non valable" error="Le texte ne doit pas dépasser 300 caractères" sqref="E7">
      <formula1>600</formula1>
    </dataValidation>
  </dataValidations>
  <pageMargins left="0.7" right="0.7" top="0.75" bottom="0.75" header="0.3" footer="0.3"/>
  <pageSetup paperSize="9" orientation="portrait" r:id="rId1"/>
  <headerFooter>
    <oddHeader>&amp;LCommentaires fiche (visible par le déposant)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000-000001000000}">
            <xm:f>($E$55&lt;&gt;'menus déroulants'!$K$4)</xm:f>
            <x14:dxf>
              <fill>
                <patternFill>
                  <bgColor theme="0" tint="-0.34998626667073579"/>
                </patternFill>
              </fill>
            </x14:dxf>
          </x14:cfRule>
          <xm:sqref>E58:E59</xm:sqref>
        </x14:conditionalFormatting>
        <x14:conditionalFormatting xmlns:xm="http://schemas.microsoft.com/office/excel/2006/main">
          <x14:cfRule type="expression" priority="3" id="{511812C5-4FDC-42E6-BAB7-20D2387E1DD5}">
            <xm:f>($E$33&lt;&gt;'menus déroulants'!$G$4)</xm:f>
            <x14:dxf>
              <fill>
                <patternFill>
                  <bgColor theme="0" tint="-0.34998626667073579"/>
                </patternFill>
              </fill>
            </x14:dxf>
          </x14:cfRule>
          <xm:sqref>E34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errorTitle="Entrée non valable" error="Veuillez choisir une option">
          <x14:formula1>
            <xm:f>'menus déroulants'!$K$2:$K$4</xm:f>
          </x14:formula1>
          <xm:sqref>E55</xm:sqref>
        </x14:dataValidation>
        <x14:dataValidation type="list" allowBlank="1" showInputMessage="1" showErrorMessage="1" errorTitle="Entrée non valable" error="Veuillez choisir une option">
          <x14:formula1>
            <xm:f>'menus déroulants'!$E$2:$E$4</xm:f>
          </x14:formula1>
          <xm:sqref>E5</xm:sqref>
        </x14:dataValidation>
        <x14:dataValidation type="list" allowBlank="1" showInputMessage="1" showErrorMessage="1" errorTitle="Entrée non valable" error="Veuillez choisir une option">
          <x14:formula1>
            <xm:f>'menus déroulants'!$A$2:$A$3</xm:f>
          </x14:formula1>
          <xm:sqref>E8</xm:sqref>
        </x14:dataValidation>
        <x14:dataValidation type="list" allowBlank="1" showInputMessage="1" showErrorMessage="1" errorTitle="Entrée non valable" error="Veuillez choisir une option">
          <x14:formula1>
            <xm:f>'menus déroulants'!$I$2:$I$4</xm:f>
          </x14:formula1>
          <xm:sqref>E15</xm:sqref>
        </x14:dataValidation>
        <x14:dataValidation type="list" allowBlank="1" showInputMessage="1" showErrorMessage="1" errorTitle="Entrée non valable" error="Veuillez choisir une option">
          <x14:formula1>
            <xm:f>'menus déroulants'!$J$2:$J$4</xm:f>
          </x14:formula1>
          <xm:sqref>E26</xm:sqref>
        </x14:dataValidation>
        <x14:dataValidation type="list" allowBlank="1" showInputMessage="1" showErrorMessage="1" errorTitle="Entrée non valable" error="Veuillez choisir une option">
          <x14:formula1>
            <xm:f>'menus déroulants'!$G$2:$G$4</xm:f>
          </x14:formula1>
          <xm:sqref>E33</xm:sqref>
        </x14:dataValidation>
        <x14:dataValidation type="list" allowBlank="1" showInputMessage="1" showErrorMessage="1" errorTitle="Entrée non valable" error="Veuillez choisir une option">
          <x14:formula1>
            <xm:f>IF(NOT(ISBLANK($E$55)),'menus déroulants'!$L$2:$L$6,'menus déroulants'!$M$2)</xm:f>
          </x14:formula1>
          <xm:sqref>E56</xm:sqref>
        </x14:dataValidation>
        <x14:dataValidation type="list" allowBlank="1" showInputMessage="1" showErrorMessage="1" error="Veuillez choisir une option">
          <x14:formula1>
            <xm:f>'menus déroulants'!$D$2:$D$3</xm:f>
          </x14:formula1>
          <xm:sqref>E4</xm:sqref>
        </x14:dataValidation>
        <x14:dataValidation type="list" allowBlank="1" showInputMessage="1" showErrorMessage="1" error="Veuillez choisir une option">
          <x14:formula1>
            <xm:f>'menus déroulants'!$H$2:$H$4</xm:f>
          </x14:formula1>
          <xm:sqref>E38</xm:sqref>
        </x14:dataValidation>
        <x14:dataValidation type="list" allowBlank="1" showInputMessage="1" showErrorMessage="1" errorTitle="Entrée non valable" error="Veuillez choisir une option">
          <x14:formula1>
            <xm:f>'menus déroulants'!$B$2:$B$30</xm:f>
          </x14:formula1>
          <xm:sqref>E52</xm:sqref>
        </x14:dataValidation>
        <x14:dataValidation type="list" allowBlank="1" showInputMessage="1" showErrorMessage="1" errorTitle="Entrée non valable" error="Veuillez choisir une option">
          <x14:formula1>
            <xm:f>IF($E$55='menus déroulants'!$K$4,'menus déroulants'!$L$2:$L$6,'menus déroulants'!$M$2)</xm:f>
          </x14:formula1>
          <xm:sqref>E58</xm:sqref>
        </x14:dataValidation>
        <x14:dataValidation type="custom" showInputMessage="1" showErrorMessage="1">
          <x14:formula1>
            <xm:f>AND(EXACT(E33,'menus déroulants'!$G$4), LEN(E34)&lt;=200)</xm:f>
          </x14:formula1>
          <xm:sqref>E34</xm:sqref>
        </x14:dataValidation>
        <x14:dataValidation type="custom" operator="lessThanOrEqual" showInputMessage="1" showErrorMessage="1" errorTitle="Entrée non valable">
          <x14:formula1>
            <xm:f>AND(EXACT(E55,'menus déroulants'!$K$4), LEN(E59)&lt;=200)</xm:f>
          </x14:formula1>
          <xm:sqref>E59</xm:sqref>
        </x14:dataValidation>
        <x14:dataValidation type="list" allowBlank="1" showInputMessage="1" showErrorMessage="1" errorTitle="Entrée non valable" error="Veuillez choisir une option">
          <x14:formula1>
            <xm:f>'menus déroulants'!$C$2:$C$14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N57"/>
  <sheetViews>
    <sheetView zoomScaleNormal="100" workbookViewId="0">
      <selection activeCell="C13" sqref="C13"/>
    </sheetView>
  </sheetViews>
  <sheetFormatPr baseColWidth="10" defaultColWidth="10.81640625" defaultRowHeight="14.5" x14ac:dyDescent="0.35"/>
  <cols>
    <col min="1" max="1" width="12.54296875" customWidth="1"/>
    <col min="2" max="2" width="26.453125" customWidth="1"/>
    <col min="3" max="3" width="36.1796875" customWidth="1"/>
    <col min="4" max="4" width="12.7265625" customWidth="1"/>
    <col min="5" max="5" width="13.26953125" customWidth="1"/>
    <col min="6" max="6" width="14.54296875" customWidth="1"/>
    <col min="7" max="7" width="32" customWidth="1"/>
    <col min="11" max="11" width="15.26953125" customWidth="1"/>
    <col min="12" max="12" width="29.7265625" customWidth="1"/>
  </cols>
  <sheetData>
    <row r="1" spans="1:13" ht="42" x14ac:dyDescent="0.35">
      <c r="A1" s="43" t="s">
        <v>51</v>
      </c>
      <c r="B1" s="43" t="s">
        <v>52</v>
      </c>
      <c r="C1" s="43" t="s">
        <v>94</v>
      </c>
      <c r="D1" s="43" t="s">
        <v>14</v>
      </c>
      <c r="E1" s="43" t="s">
        <v>95</v>
      </c>
      <c r="F1" s="43" t="s">
        <v>30</v>
      </c>
      <c r="G1" s="43" t="s">
        <v>28</v>
      </c>
      <c r="H1" s="43" t="s">
        <v>29</v>
      </c>
      <c r="I1" s="43" t="s">
        <v>20</v>
      </c>
      <c r="J1" s="43" t="s">
        <v>23</v>
      </c>
      <c r="K1" s="43" t="s">
        <v>53</v>
      </c>
      <c r="L1" s="43" t="s">
        <v>54</v>
      </c>
      <c r="M1" s="1"/>
    </row>
    <row r="2" spans="1:13" x14ac:dyDescent="0.35">
      <c r="A2" s="2" t="s">
        <v>55</v>
      </c>
      <c r="B2" s="2" t="s">
        <v>56</v>
      </c>
      <c r="C2" s="2" t="s">
        <v>57</v>
      </c>
      <c r="D2" s="2" t="s">
        <v>58</v>
      </c>
      <c r="E2" s="21" t="s">
        <v>59</v>
      </c>
      <c r="F2" s="2" t="s">
        <v>58</v>
      </c>
      <c r="G2" s="2" t="s">
        <v>60</v>
      </c>
      <c r="H2" s="2" t="s">
        <v>61</v>
      </c>
      <c r="I2" s="2" t="s">
        <v>61</v>
      </c>
      <c r="J2" s="2" t="s">
        <v>61</v>
      </c>
      <c r="K2" s="3" t="s">
        <v>62</v>
      </c>
      <c r="L2" s="4" t="s">
        <v>63</v>
      </c>
      <c r="M2" s="1"/>
    </row>
    <row r="3" spans="1:13" x14ac:dyDescent="0.35">
      <c r="A3" s="2" t="s">
        <v>64</v>
      </c>
      <c r="B3" s="2" t="s">
        <v>121</v>
      </c>
      <c r="C3" s="23" t="s">
        <v>131</v>
      </c>
      <c r="D3" s="2" t="s">
        <v>66</v>
      </c>
      <c r="E3" s="21" t="s">
        <v>96</v>
      </c>
      <c r="F3" s="2" t="s">
        <v>66</v>
      </c>
      <c r="G3" s="2" t="s">
        <v>67</v>
      </c>
      <c r="H3" s="2" t="s">
        <v>68</v>
      </c>
      <c r="I3" s="2" t="s">
        <v>68</v>
      </c>
      <c r="J3" s="2" t="s">
        <v>68</v>
      </c>
      <c r="K3" s="2" t="s">
        <v>69</v>
      </c>
      <c r="L3" s="4" t="s">
        <v>70</v>
      </c>
      <c r="M3" s="1"/>
    </row>
    <row r="4" spans="1:13" ht="28" x14ac:dyDescent="0.35">
      <c r="A4" s="2"/>
      <c r="B4" s="2" t="s">
        <v>105</v>
      </c>
      <c r="C4" s="2" t="s">
        <v>65</v>
      </c>
      <c r="D4" s="2"/>
      <c r="E4" s="21" t="s">
        <v>73</v>
      </c>
      <c r="F4" s="2"/>
      <c r="G4" s="2" t="s">
        <v>74</v>
      </c>
      <c r="H4" s="2" t="s">
        <v>75</v>
      </c>
      <c r="I4" s="2" t="s">
        <v>75</v>
      </c>
      <c r="J4" s="2" t="s">
        <v>75</v>
      </c>
      <c r="K4" s="5" t="s">
        <v>76</v>
      </c>
      <c r="L4" s="2" t="s">
        <v>77</v>
      </c>
      <c r="M4" s="1"/>
    </row>
    <row r="5" spans="1:13" x14ac:dyDescent="0.35">
      <c r="A5" s="2"/>
      <c r="B5" s="2" t="s">
        <v>107</v>
      </c>
      <c r="C5" s="2" t="s">
        <v>72</v>
      </c>
      <c r="D5" s="2"/>
      <c r="E5" s="2"/>
      <c r="F5" s="2"/>
      <c r="G5" s="2"/>
      <c r="H5" s="2"/>
      <c r="I5" s="2"/>
      <c r="J5" s="2"/>
      <c r="K5" s="2"/>
      <c r="L5" s="2" t="s">
        <v>78</v>
      </c>
      <c r="M5" s="1"/>
    </row>
    <row r="6" spans="1:13" x14ac:dyDescent="0.35">
      <c r="A6" s="2"/>
      <c r="B6" s="2" t="s">
        <v>109</v>
      </c>
      <c r="C6" s="2" t="s">
        <v>146</v>
      </c>
      <c r="D6" s="2"/>
      <c r="E6" s="2"/>
      <c r="F6" s="2"/>
      <c r="G6" s="2"/>
      <c r="H6" s="2"/>
      <c r="I6" s="2"/>
      <c r="J6" s="2"/>
      <c r="K6" s="2"/>
      <c r="L6" s="2" t="s">
        <v>79</v>
      </c>
      <c r="M6" s="1"/>
    </row>
    <row r="7" spans="1:13" x14ac:dyDescent="0.35">
      <c r="A7" s="2"/>
      <c r="B7" s="2" t="s">
        <v>112</v>
      </c>
      <c r="C7" s="26" t="s">
        <v>147</v>
      </c>
      <c r="D7" s="2"/>
      <c r="E7" s="2"/>
      <c r="F7" s="2"/>
      <c r="G7" s="2"/>
      <c r="H7" s="2"/>
      <c r="I7" s="2"/>
      <c r="J7" s="2"/>
      <c r="K7" s="2"/>
      <c r="L7" s="2"/>
      <c r="M7" s="1"/>
    </row>
    <row r="8" spans="1:13" x14ac:dyDescent="0.35">
      <c r="A8" s="2"/>
      <c r="B8" s="2" t="s">
        <v>111</v>
      </c>
      <c r="C8" s="21" t="s">
        <v>130</v>
      </c>
      <c r="D8" s="2"/>
      <c r="E8" s="2"/>
      <c r="F8" s="2"/>
      <c r="G8" s="2"/>
      <c r="H8" s="2"/>
      <c r="I8" s="2"/>
      <c r="J8" s="2"/>
      <c r="K8" s="2"/>
      <c r="L8" s="2"/>
      <c r="M8" s="1"/>
    </row>
    <row r="9" spans="1:13" x14ac:dyDescent="0.35">
      <c r="A9" s="2"/>
      <c r="B9" s="2" t="s">
        <v>115</v>
      </c>
      <c r="C9" s="2" t="s">
        <v>80</v>
      </c>
      <c r="D9" s="2"/>
      <c r="E9" s="2"/>
      <c r="F9" s="2"/>
      <c r="G9" s="2"/>
      <c r="H9" s="2"/>
      <c r="I9" s="2"/>
      <c r="J9" s="2"/>
      <c r="K9" s="2"/>
      <c r="L9" s="2"/>
      <c r="M9" s="1"/>
    </row>
    <row r="10" spans="1:13" x14ac:dyDescent="0.35">
      <c r="A10" s="2"/>
      <c r="B10" s="2" t="s">
        <v>124</v>
      </c>
      <c r="C10" s="2" t="s">
        <v>81</v>
      </c>
      <c r="D10" s="2"/>
      <c r="E10" s="2"/>
      <c r="F10" s="2"/>
      <c r="G10" s="2"/>
      <c r="H10" s="2"/>
      <c r="I10" s="2"/>
      <c r="J10" s="2"/>
      <c r="K10" s="2"/>
      <c r="L10" s="2"/>
      <c r="M10" s="1"/>
    </row>
    <row r="11" spans="1:13" x14ac:dyDescent="0.35">
      <c r="A11" s="2"/>
      <c r="B11" s="2" t="s">
        <v>117</v>
      </c>
      <c r="C11" s="2" t="s">
        <v>82</v>
      </c>
      <c r="D11" s="2"/>
      <c r="E11" s="2"/>
      <c r="F11" s="2"/>
      <c r="G11" s="2"/>
      <c r="H11" s="2"/>
      <c r="I11" s="2"/>
      <c r="J11" s="2"/>
      <c r="K11" s="2"/>
      <c r="L11" s="2"/>
      <c r="M11" s="1"/>
    </row>
    <row r="12" spans="1:13" x14ac:dyDescent="0.35">
      <c r="A12" s="4"/>
      <c r="B12" s="4" t="s">
        <v>118</v>
      </c>
      <c r="C12" s="24" t="s">
        <v>148</v>
      </c>
      <c r="D12" s="4"/>
      <c r="E12" s="4"/>
      <c r="F12" s="4"/>
      <c r="G12" s="20"/>
      <c r="H12" s="20"/>
      <c r="I12" s="20"/>
      <c r="J12" s="20"/>
      <c r="K12" s="20"/>
      <c r="L12" s="20"/>
      <c r="M12" s="1"/>
    </row>
    <row r="13" spans="1:13" x14ac:dyDescent="0.35">
      <c r="A13" s="4"/>
      <c r="B13" s="4" t="s">
        <v>123</v>
      </c>
      <c r="C13" s="21" t="s">
        <v>149</v>
      </c>
      <c r="D13" s="4"/>
      <c r="E13" s="4"/>
      <c r="F13" s="4"/>
      <c r="G13" s="20"/>
      <c r="H13" s="20"/>
      <c r="I13" s="20"/>
      <c r="J13" s="20"/>
      <c r="K13" s="20"/>
      <c r="L13" s="20"/>
      <c r="M13" s="1"/>
    </row>
    <row r="14" spans="1:13" x14ac:dyDescent="0.35">
      <c r="A14" s="22"/>
      <c r="B14" s="4" t="s">
        <v>125</v>
      </c>
      <c r="C14" s="24" t="s">
        <v>150</v>
      </c>
      <c r="D14" s="4"/>
      <c r="E14" s="4"/>
      <c r="F14" s="4"/>
      <c r="G14" s="20"/>
      <c r="H14" s="20"/>
      <c r="I14" s="20"/>
      <c r="J14" s="20"/>
      <c r="K14" s="20"/>
      <c r="L14" s="20"/>
      <c r="M14" s="1"/>
    </row>
    <row r="15" spans="1:13" x14ac:dyDescent="0.35">
      <c r="A15" s="4"/>
      <c r="B15" s="4" t="s">
        <v>127</v>
      </c>
      <c r="C15" s="24"/>
      <c r="D15" s="4"/>
      <c r="E15" s="4"/>
      <c r="F15" s="4"/>
      <c r="G15" s="20"/>
      <c r="H15" s="20"/>
      <c r="I15" s="20"/>
      <c r="J15" s="20"/>
      <c r="K15" s="20"/>
      <c r="L15" s="20"/>
      <c r="M15" s="1"/>
    </row>
    <row r="16" spans="1:13" x14ac:dyDescent="0.35">
      <c r="A16" s="4"/>
      <c r="B16" s="4" t="s">
        <v>106</v>
      </c>
      <c r="C16" s="25"/>
      <c r="D16" s="4"/>
      <c r="E16" s="4"/>
      <c r="F16" s="4"/>
      <c r="G16" s="20"/>
      <c r="H16" s="20"/>
      <c r="I16" s="20"/>
      <c r="J16" s="20"/>
      <c r="K16" s="20"/>
      <c r="L16" s="20"/>
      <c r="M16" s="1"/>
    </row>
    <row r="17" spans="1:13" x14ac:dyDescent="0.35">
      <c r="A17" s="4"/>
      <c r="B17" s="4" t="s">
        <v>108</v>
      </c>
      <c r="C17" s="25"/>
      <c r="D17" s="4"/>
      <c r="E17" s="4"/>
      <c r="F17" s="4"/>
      <c r="G17" s="20"/>
      <c r="H17" s="20"/>
      <c r="I17" s="20"/>
      <c r="J17" s="20"/>
      <c r="K17" s="20"/>
      <c r="L17" s="20"/>
      <c r="M17" s="1"/>
    </row>
    <row r="18" spans="1:13" x14ac:dyDescent="0.35">
      <c r="A18" s="20"/>
      <c r="B18" s="20" t="s">
        <v>110</v>
      </c>
      <c r="C18" s="25"/>
      <c r="D18" s="20"/>
      <c r="E18" s="20"/>
      <c r="F18" s="20"/>
      <c r="G18" s="20"/>
      <c r="H18" s="20"/>
      <c r="I18" s="20"/>
      <c r="J18" s="20"/>
      <c r="K18" s="20"/>
      <c r="L18" s="20"/>
    </row>
    <row r="19" spans="1:13" x14ac:dyDescent="0.35">
      <c r="A19" s="20"/>
      <c r="B19" s="20" t="s">
        <v>90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3" x14ac:dyDescent="0.35">
      <c r="A20" s="20"/>
      <c r="B20" s="20" t="s">
        <v>113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3" x14ac:dyDescent="0.35">
      <c r="A21" s="20"/>
      <c r="B21" s="20" t="s">
        <v>114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x14ac:dyDescent="0.35">
      <c r="A22" s="20"/>
      <c r="B22" s="20" t="s">
        <v>116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3" x14ac:dyDescent="0.35">
      <c r="A23" s="20"/>
      <c r="B23" s="20" t="s">
        <v>91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3" x14ac:dyDescent="0.35">
      <c r="A24" s="20"/>
      <c r="B24" s="20" t="s">
        <v>129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3" x14ac:dyDescent="0.35">
      <c r="A25" s="20"/>
      <c r="B25" s="20" t="s">
        <v>119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3" x14ac:dyDescent="0.35">
      <c r="A26" s="20"/>
      <c r="B26" s="20" t="s">
        <v>128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3" x14ac:dyDescent="0.35">
      <c r="A27" s="20"/>
      <c r="B27" s="20" t="s">
        <v>120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3" x14ac:dyDescent="0.35">
      <c r="A28" s="20"/>
      <c r="B28" s="20" t="s">
        <v>122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3" x14ac:dyDescent="0.35">
      <c r="A29" s="20"/>
      <c r="B29" s="20" t="s">
        <v>126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3" x14ac:dyDescent="0.35">
      <c r="A30" s="20"/>
      <c r="B30" s="20" t="s">
        <v>71</v>
      </c>
      <c r="D30" s="20"/>
      <c r="E30" s="20"/>
      <c r="F30" s="20"/>
      <c r="G30" s="20"/>
      <c r="H30" s="20"/>
      <c r="I30" s="20"/>
      <c r="J30" s="20"/>
      <c r="K30" s="20"/>
      <c r="L30" s="20"/>
    </row>
    <row r="49" spans="14:14" x14ac:dyDescent="0.35">
      <c r="N49" s="18"/>
    </row>
    <row r="50" spans="14:14" x14ac:dyDescent="0.35">
      <c r="N50" s="18"/>
    </row>
    <row r="51" spans="14:14" x14ac:dyDescent="0.35">
      <c r="N51" s="18"/>
    </row>
    <row r="52" spans="14:14" x14ac:dyDescent="0.35">
      <c r="N52" s="18"/>
    </row>
    <row r="53" spans="14:14" x14ac:dyDescent="0.35">
      <c r="N53" s="18"/>
    </row>
    <row r="54" spans="14:14" x14ac:dyDescent="0.35">
      <c r="N54" s="18"/>
    </row>
    <row r="55" spans="14:14" x14ac:dyDescent="0.35">
      <c r="N55" s="18"/>
    </row>
    <row r="56" spans="14:14" x14ac:dyDescent="0.35">
      <c r="N56" s="18"/>
    </row>
    <row r="57" spans="14:14" x14ac:dyDescent="0.35">
      <c r="N57" s="18"/>
    </row>
  </sheetData>
  <sheetProtection selectLockedCells="1" selectUnlockedCells="1"/>
  <sortState ref="C3:C14">
    <sortCondition ref="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xls dépôt thèses</vt:lpstr>
      <vt:lpstr>menus déroulants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Akhil Muraleedharan</dc:creator>
  <cp:lastModifiedBy>JEANNE-ROSE Yannick SECR ADMI CLAS EXC</cp:lastModifiedBy>
  <dcterms:created xsi:type="dcterms:W3CDTF">2020-01-13T09:40:13Z</dcterms:created>
  <dcterms:modified xsi:type="dcterms:W3CDTF">2022-01-12T16:17:43Z</dcterms:modified>
</cp:coreProperties>
</file>