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drawings/drawing13.xml" ContentType="application/vnd.openxmlformats-officedocument.drawing+xml"/>
  <Override PartName="/xl/charts/chart22.xml" ContentType="application/vnd.openxmlformats-officedocument.drawingml.chart+xml"/>
  <Override PartName="/xl/drawings/drawing14.xml" ContentType="application/vnd.openxmlformats-officedocument.drawing+xml"/>
  <Override PartName="/xl/charts/chart23.xml" ContentType="application/vnd.openxmlformats-officedocument.drawingml.chart+xml"/>
  <Override PartName="/xl/drawings/drawing15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6.xml" ContentType="application/vnd.openxmlformats-officedocument.drawing+xml"/>
  <Override PartName="/xl/charts/chart28.xml" ContentType="application/vnd.openxmlformats-officedocument.drawingml.chart+xml"/>
  <Override PartName="/xl/drawings/drawing17.xml" ContentType="application/vnd.openxmlformats-officedocument.drawing+xml"/>
  <Override PartName="/xl/charts/chart29.xml" ContentType="application/vnd.openxmlformats-officedocument.drawingml.chart+xml"/>
  <Override PartName="/xl/drawings/drawing18.xml" ContentType="application/vnd.openxmlformats-officedocument.drawing+xml"/>
  <Override PartName="/xl/charts/chart30.xml" ContentType="application/vnd.openxmlformats-officedocument.drawingml.chart+xml"/>
  <Override PartName="/xl/drawings/drawing19.xml" ContentType="application/vnd.openxmlformats-officedocument.drawing+xml"/>
  <Override PartName="/xl/charts/chart3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28512" windowHeight="12336" tabRatio="724"/>
  </bookViews>
  <sheets>
    <sheet name="Fig. 1" sheetId="45" r:id="rId1"/>
    <sheet name="Fig. 2" sheetId="26" r:id="rId2"/>
    <sheet name="Fig. 3" sheetId="27" r:id="rId3"/>
    <sheet name="Fig. 4" sheetId="49" r:id="rId4"/>
    <sheet name="Fig. 5" sheetId="39" r:id="rId5"/>
    <sheet name="Fig. 6" sheetId="40" r:id="rId6"/>
    <sheet name="Fig. 7" sheetId="41" r:id="rId7"/>
    <sheet name="Fig. 8" sheetId="24" r:id="rId8"/>
    <sheet name="Fig. 9" sheetId="46" r:id="rId9"/>
    <sheet name="Fig. 10" sheetId="28" r:id="rId10"/>
    <sheet name="Fig. 11" sheetId="31" r:id="rId11"/>
    <sheet name="Fig. 12" sheetId="30" r:id="rId12"/>
    <sheet name="Fig. 13" sheetId="33" r:id="rId13"/>
    <sheet name="Fig. 14" sheetId="32" r:id="rId14"/>
    <sheet name="Fig. 15" sheetId="34" r:id="rId15"/>
    <sheet name="Fig. 16" sheetId="36" r:id="rId16"/>
    <sheet name="Fig. 17" sheetId="37" r:id="rId17"/>
    <sheet name="Fig. 18" sheetId="38" r:id="rId18"/>
    <sheet name="Fig. 19" sheetId="44" r:id="rId19"/>
    <sheet name="Fig. 20" sheetId="43" r:id="rId20"/>
  </sheets>
  <definedNames>
    <definedName name="_xlnm._FilterDatabase" localSheetId="11" hidden="1">'Fig. 12'!#REF!</definedName>
    <definedName name="_xlnm._FilterDatabase" localSheetId="14" hidden="1">'Fig. 15'!#REF!</definedName>
    <definedName name="_xlnm._FilterDatabase" localSheetId="1" hidden="1">'Fig. 2'!$B$3:$E$17</definedName>
    <definedName name="_xlnm._FilterDatabase" localSheetId="4" hidden="1">'Fig. 5'!#REF!</definedName>
    <definedName name="_xlnm.Print_Area" localSheetId="4">'Fig. 5'!$A$1:$L$43</definedName>
  </definedNames>
  <calcPr calcId="145621"/>
</workbook>
</file>

<file path=xl/calcChain.xml><?xml version="1.0" encoding="utf-8"?>
<calcChain xmlns="http://schemas.openxmlformats.org/spreadsheetml/2006/main">
  <c r="R18" i="46" l="1"/>
  <c r="Q18" i="46"/>
  <c r="P18" i="46"/>
  <c r="R17" i="46"/>
  <c r="Q17" i="46"/>
  <c r="P17" i="46"/>
  <c r="R16" i="46"/>
  <c r="Q16" i="46"/>
  <c r="P16" i="46"/>
  <c r="R15" i="46"/>
  <c r="Q15" i="46"/>
  <c r="P15" i="46"/>
  <c r="R14" i="46"/>
  <c r="Q14" i="46"/>
  <c r="P14" i="46"/>
  <c r="R13" i="46"/>
  <c r="Q13" i="46"/>
  <c r="P13" i="46"/>
  <c r="R12" i="46"/>
  <c r="Q12" i="46"/>
  <c r="P12" i="46"/>
  <c r="R11" i="46"/>
  <c r="Q11" i="46"/>
  <c r="P11" i="46"/>
  <c r="R10" i="46"/>
  <c r="Q10" i="46"/>
  <c r="P10" i="46"/>
  <c r="R9" i="46"/>
  <c r="Q9" i="46"/>
  <c r="P9" i="46"/>
  <c r="R8" i="46"/>
  <c r="Q8" i="46"/>
  <c r="P8" i="46"/>
  <c r="R7" i="46"/>
  <c r="Q7" i="46"/>
  <c r="P7" i="46"/>
  <c r="R6" i="46"/>
  <c r="Q6" i="46"/>
  <c r="P6" i="46"/>
  <c r="R5" i="46"/>
  <c r="Q5" i="46"/>
  <c r="P5" i="46"/>
  <c r="R4" i="46"/>
  <c r="Q4" i="46"/>
  <c r="P4" i="46"/>
  <c r="R3" i="46"/>
  <c r="Q3" i="46"/>
  <c r="P3" i="46"/>
  <c r="G9" i="41" l="1"/>
  <c r="F9" i="41"/>
  <c r="E9" i="41"/>
  <c r="D9" i="41"/>
  <c r="E18" i="38" l="1"/>
  <c r="E16" i="38"/>
  <c r="E15" i="38"/>
  <c r="E14" i="38"/>
  <c r="E13" i="38"/>
  <c r="E12" i="38"/>
  <c r="E11" i="38"/>
  <c r="E10" i="38"/>
  <c r="E9" i="38"/>
  <c r="E8" i="38"/>
  <c r="E7" i="38"/>
  <c r="E6" i="38"/>
  <c r="E5" i="38"/>
  <c r="E4" i="38"/>
  <c r="E3" i="38"/>
  <c r="D19" i="31" l="1"/>
  <c r="D20" i="31"/>
  <c r="F19" i="31"/>
  <c r="G19" i="31"/>
  <c r="H19" i="31"/>
  <c r="F20" i="31"/>
  <c r="G20" i="31"/>
  <c r="H20" i="31"/>
  <c r="E20" i="31"/>
  <c r="E19" i="31"/>
  <c r="A18" i="31"/>
  <c r="A17" i="31"/>
  <c r="A16" i="31"/>
  <c r="A15" i="31"/>
  <c r="A14" i="31"/>
  <c r="A13" i="31"/>
  <c r="A12" i="31"/>
  <c r="C11" i="31"/>
  <c r="C19" i="31" s="1"/>
  <c r="A11" i="31"/>
  <c r="A10" i="31"/>
  <c r="A9" i="31"/>
  <c r="A8" i="31"/>
  <c r="A7" i="31"/>
  <c r="A6" i="31"/>
  <c r="A5" i="31"/>
  <c r="A4" i="31"/>
  <c r="A3" i="31"/>
  <c r="A2" i="31"/>
  <c r="C20" i="31" l="1"/>
  <c r="J46" i="27"/>
  <c r="I46" i="27"/>
  <c r="H46" i="27"/>
  <c r="E46" i="27"/>
  <c r="D46" i="27"/>
  <c r="C46" i="27"/>
  <c r="J25" i="27"/>
  <c r="I25" i="27"/>
  <c r="H25" i="27"/>
  <c r="E25" i="27"/>
  <c r="D25" i="27"/>
  <c r="C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11" i="27"/>
  <c r="A10" i="27"/>
  <c r="A9" i="27"/>
  <c r="A8" i="27"/>
</calcChain>
</file>

<file path=xl/sharedStrings.xml><?xml version="1.0" encoding="utf-8"?>
<sst xmlns="http://schemas.openxmlformats.org/spreadsheetml/2006/main" count="797" uniqueCount="377">
  <si>
    <t xml:space="preserve">- </t>
  </si>
  <si>
    <t>Other (SPONTANEOUS)</t>
  </si>
  <si>
    <t>None (SPONTANEOUS)</t>
  </si>
  <si>
    <t>DK</t>
  </si>
  <si>
    <t>DE</t>
  </si>
  <si>
    <t>FR</t>
  </si>
  <si>
    <t>UK</t>
  </si>
  <si>
    <t>L'insécurité</t>
  </si>
  <si>
    <t>Crime</t>
  </si>
  <si>
    <t>La situation économique</t>
  </si>
  <si>
    <t>Economic situation</t>
  </si>
  <si>
    <t>Rising prices\ inflation\ cost of living</t>
  </si>
  <si>
    <t>Les impôts</t>
  </si>
  <si>
    <t>Taxation</t>
  </si>
  <si>
    <t>Le chômage</t>
  </si>
  <si>
    <t>Unemployment</t>
  </si>
  <si>
    <t>Le terrorisme</t>
  </si>
  <si>
    <t>Terrorism</t>
  </si>
  <si>
    <t>Le logement</t>
  </si>
  <si>
    <t>Housing</t>
  </si>
  <si>
    <t xml:space="preserve">Government debt </t>
  </si>
  <si>
    <t>L'immigration</t>
  </si>
  <si>
    <t>Immigration</t>
  </si>
  <si>
    <t xml:space="preserve">Health and social security </t>
  </si>
  <si>
    <t>Le système éducatif</t>
  </si>
  <si>
    <t>The education system</t>
  </si>
  <si>
    <t>Pensions</t>
  </si>
  <si>
    <t>Date</t>
  </si>
  <si>
    <t>The environment …</t>
  </si>
  <si>
    <t>Terrorisme</t>
  </si>
  <si>
    <t>UE28</t>
  </si>
  <si>
    <t>L’immigration</t>
  </si>
  <si>
    <t>" A votre avis, quels sont les deux problèmes les plus importants auxquels doit faire face l'UE actuellement ? ".</t>
  </si>
  <si>
    <t>Chômage</t>
  </si>
  <si>
    <t>L'environnement</t>
  </si>
  <si>
    <t>Santé et sécurité sociale</t>
  </si>
  <si>
    <t>La dette</t>
  </si>
  <si>
    <t>Les retraites</t>
  </si>
  <si>
    <t>Oct. 2005</t>
  </si>
  <si>
    <t>Mai 2016</t>
  </si>
  <si>
    <t>France</t>
  </si>
  <si>
    <t>Les partis politiques</t>
  </si>
  <si>
    <t>Le Gouvernement</t>
  </si>
  <si>
    <t>Le Parlement</t>
  </si>
  <si>
    <t>L'Union européenne</t>
  </si>
  <si>
    <t>L'Organisation des Nations Unies</t>
  </si>
  <si>
    <t>Les autorités publiques régionales ou locales</t>
  </si>
  <si>
    <t xml:space="preserve">La justice\le système judiciaire </t>
  </si>
  <si>
    <t>La police</t>
  </si>
  <si>
    <t>L'armée</t>
  </si>
  <si>
    <t>Allemagne</t>
  </si>
  <si>
    <t>Royaume-Uni</t>
  </si>
  <si>
    <t>Italie</t>
  </si>
  <si>
    <t>" Je voudrais maintenant vous poser une question à propos de la confiance que vous inspirent certaines institutions. Pour chacune des institutions suivantes, pourriez-vous me dire si vous avez plutôt confiance ou plutôt pas confiance en elle".</t>
  </si>
  <si>
    <t>Tend to trust</t>
  </si>
  <si>
    <t>FI</t>
  </si>
  <si>
    <t>Finlande</t>
  </si>
  <si>
    <t>TR</t>
  </si>
  <si>
    <t>Turquie</t>
  </si>
  <si>
    <t>MT</t>
  </si>
  <si>
    <t>Malte</t>
  </si>
  <si>
    <t xml:space="preserve">Danemark </t>
  </si>
  <si>
    <t>EL</t>
  </si>
  <si>
    <t>Grèce</t>
  </si>
  <si>
    <t>IE</t>
  </si>
  <si>
    <t>Irlande</t>
  </si>
  <si>
    <t>BE</t>
  </si>
  <si>
    <t>Belgique</t>
  </si>
  <si>
    <t>RO</t>
  </si>
  <si>
    <t>Roumanie</t>
  </si>
  <si>
    <t>EE</t>
  </si>
  <si>
    <t xml:space="preserve">Estonie </t>
  </si>
  <si>
    <t>NL</t>
  </si>
  <si>
    <t>Pays-Bas</t>
  </si>
  <si>
    <t xml:space="preserve">Allemagne </t>
  </si>
  <si>
    <t>AT</t>
  </si>
  <si>
    <t>Autriche</t>
  </si>
  <si>
    <t>CY</t>
  </si>
  <si>
    <t>Rép. de Chypre</t>
  </si>
  <si>
    <t>PL</t>
  </si>
  <si>
    <t>Pologne</t>
  </si>
  <si>
    <t>IT</t>
  </si>
  <si>
    <t>PT</t>
  </si>
  <si>
    <t>Portugal</t>
  </si>
  <si>
    <t>ES</t>
  </si>
  <si>
    <t>Espagne</t>
  </si>
  <si>
    <t>SE</t>
  </si>
  <si>
    <t>Suède</t>
  </si>
  <si>
    <t>Plutôt confiance</t>
  </si>
  <si>
    <t>Tend not to trust</t>
  </si>
  <si>
    <t>Plutôt pas confiance</t>
  </si>
  <si>
    <t>DK - Don't know</t>
  </si>
  <si>
    <t>Ne sait pas</t>
  </si>
  <si>
    <t>United Kingdom</t>
  </si>
  <si>
    <t>Moy.</t>
  </si>
  <si>
    <t>Germany</t>
  </si>
  <si>
    <t>Italy</t>
  </si>
  <si>
    <t>10/05</t>
  </si>
  <si>
    <t>Une politique de sécurité et de défense commune des Etats membres de l'UE</t>
  </si>
  <si>
    <t>L'élargissement de l'UE à d'autres pays dans les années à venir</t>
  </si>
  <si>
    <t>05/15</t>
  </si>
  <si>
    <t>Pour</t>
  </si>
  <si>
    <t>Contre</t>
  </si>
  <si>
    <t>Un accord de libre-échange et d'investissement entre l'UE et les Etats-Unis</t>
  </si>
  <si>
    <t>Une politique étrangère commune aux 28 Etats membres de l’UE</t>
  </si>
  <si>
    <t>Une union économique et monétaire européenne avec une seule monnaie, l'euro</t>
  </si>
  <si>
    <t>Une politique européenne commune en matière de migration</t>
  </si>
  <si>
    <t>Une politique énergétique commune des Etats membres de l'UE</t>
  </si>
  <si>
    <t>"Quelle est votre opinion sur chacune des propositions suivantes ? Veuillez me dire, pour chaque proposition, si vous êtes pour ou si vous êtes contre".</t>
  </si>
  <si>
    <t>UE</t>
  </si>
  <si>
    <t>Mai 2015</t>
  </si>
  <si>
    <t>UE25/UE28</t>
  </si>
  <si>
    <t>"Quelle est votre opinion sur chacune des propositions suivantes ? Veuillez me dire, pour chaque proposition, si vous êtes pour ou si vous êtes contre : Une politique de sécurité et de défense commune des Etats membres de l'UE".</t>
  </si>
  <si>
    <t>Min</t>
  </si>
  <si>
    <t>Max</t>
  </si>
  <si>
    <t>Qu’il y ait une défense européenne commune incluant les forces classiques et nucléaires françaises et britanniques</t>
  </si>
  <si>
    <t>Qu’il y ait une défense européenne commune incluant uniquement les forces classiques (sans les forces nucléaires)</t>
  </si>
  <si>
    <t>Que chaque pays conserve une défense nationale totalement indépendante</t>
  </si>
  <si>
    <t>Ne se prononce pas</t>
  </si>
  <si>
    <t>Echantillon de 1053 personnes, représentatif de la population française âgée de 15 ans et plus.</t>
  </si>
  <si>
    <t>Enquête réalisée par Ifop du 9 au 12 mai 2016 par questionnaire auto-administré online.</t>
  </si>
  <si>
    <t>Le développement d’unités armées mixtes, comprenant des soldats de différents pays européens</t>
  </si>
  <si>
    <t>Une participation commune aux opérations extérieures (lutte contre Daech au Levant, etc…)</t>
  </si>
  <si>
    <t>Le développement d’une industrie d’armement commune</t>
  </si>
  <si>
    <t>L’achat d’équipements militaires en commun, européens ou non*</t>
  </si>
  <si>
    <t>L’achat d’équipements militaires en commun, exclusivement européens</t>
  </si>
  <si>
    <t>" Pour l’Europe de la Défense, qu’est-ce que la France devrait, selon-vous, promouvoir au niveau européen de façon prioritaire ? ".</t>
  </si>
  <si>
    <t>* Nouveaux items : précédemment un item « l’achat d’équipements militaires en commun »  englobait les deux, ce qui ne permet pas de dresser un historique.</t>
  </si>
  <si>
    <t>La croissance économique</t>
  </si>
  <si>
    <t>La recherche scientifique</t>
  </si>
  <si>
    <t xml:space="preserve">L’éducation, la formation, la culture et les médias </t>
  </si>
  <si>
    <t>Les questions d’énergie</t>
  </si>
  <si>
    <t>Les transports</t>
  </si>
  <si>
    <t>Le changement climatique et la protection de l’environnement</t>
  </si>
  <si>
    <t>L’agriculture et le développement rural</t>
  </si>
  <si>
    <t>Les investissements régionaux</t>
  </si>
  <si>
    <t xml:space="preserve">L’aide aux pays voisins de l’UE, y compris les pays candidats </t>
  </si>
  <si>
    <t>L’aide au développement et l’aide humanitaire aux pays en dehors de l’UE</t>
  </si>
  <si>
    <t>La défense et la sécurité</t>
  </si>
  <si>
    <t>Les questions d’immigration</t>
  </si>
  <si>
    <t>Les affaires sociales et l’emploi</t>
  </si>
  <si>
    <t>La santé publique</t>
  </si>
  <si>
    <t>Les frais administratifs et les frais de personnel, les bâtiments</t>
  </si>
  <si>
    <t>Autre (SPONTANE)</t>
  </si>
  <si>
    <t>Aucun (SPONTANE)</t>
  </si>
  <si>
    <t>NSP</t>
  </si>
  <si>
    <t>" A votre avis, dans lequel des domaines suivants l'UE utilise-t-elle la plus grande partie de son budget ?". Quatre réponses maximum.</t>
  </si>
  <si>
    <t>Perceptions</t>
  </si>
  <si>
    <t>Attentes</t>
  </si>
  <si>
    <t>Delta</t>
  </si>
  <si>
    <t>Écarts en points entre attentes et perceptions par poste.</t>
  </si>
  <si>
    <t>Lecture : 41% des personnes interrogées souhaiteraient que la santé publique soit un domaine prioritaire pour le budget de l'UE, pour 12% qui estiment que c'est le cas. Soit un écart de 29 points.</t>
  </si>
  <si>
    <t>" Et parmi les domaines suivants, quels sont ceux, selon vous, dans lesquels l'UE devrait utiliser son budget ? ". Quatre réposnses maximum.</t>
  </si>
  <si>
    <t xml:space="preserve">new question </t>
  </si>
  <si>
    <t>Rend nécessaire un effort supplémentaire de la France</t>
  </si>
  <si>
    <t>Justifie une réduction progressive de nos dépenses militaires</t>
  </si>
  <si>
    <t>" Pensez-vous que la situation sécuritaire actuelle, justifie une réduction progressive de nos dépenses militaires ou qu'elle rende nécessaire un effort supplémentaire des français ?".</t>
  </si>
  <si>
    <t>Maintenu pu augnenté</t>
  </si>
  <si>
    <t>Réduit</t>
  </si>
  <si>
    <t>Echantillon de 1004 personnes, représentatif de la population française âgée de 15 ans et plus.</t>
  </si>
  <si>
    <t>Dans un contexte de réduction des déficits publics, pensez-vous que le budget de la défense doive être ?</t>
  </si>
  <si>
    <t>UE 28</t>
  </si>
  <si>
    <t>Variable</t>
  </si>
  <si>
    <t>Paramètre estimé</t>
  </si>
  <si>
    <t>Écart-type</t>
  </si>
  <si>
    <t>Constante</t>
  </si>
  <si>
    <t>ns</t>
  </si>
  <si>
    <t>15-24 ans</t>
  </si>
  <si>
    <t>25-39 ans</t>
  </si>
  <si>
    <t>40-54 ans</t>
  </si>
  <si>
    <t>Homme</t>
  </si>
  <si>
    <t>La classe moyenne de la société</t>
  </si>
  <si>
    <t>La classe ouvrière de la société</t>
  </si>
  <si>
    <t>La classe moyenne inférieure de la société</t>
  </si>
  <si>
    <t>La classe moyenne supérieure de la société</t>
  </si>
  <si>
    <t>La classe la plus élevée de la société</t>
  </si>
  <si>
    <t>Retraité</t>
  </si>
  <si>
    <t>Travailleur manuel</t>
  </si>
  <si>
    <t>Autre col blanc</t>
  </si>
  <si>
    <t>Manager</t>
  </si>
  <si>
    <t>Chômeur</t>
  </si>
  <si>
    <t>Indépendant</t>
  </si>
  <si>
    <t>Etudiant</t>
  </si>
  <si>
    <t>Echelle politique - Centre</t>
  </si>
  <si>
    <t>Echelle politique - Gauche</t>
  </si>
  <si>
    <t>Echelle politique - Droite</t>
  </si>
  <si>
    <t>Image de l'UE plutôt positive</t>
  </si>
  <si>
    <t>Image neutre de l'UE</t>
  </si>
  <si>
    <t>Image de l'UE plutôt négative</t>
  </si>
  <si>
    <t>Image très positive de l'UE</t>
  </si>
  <si>
    <t>Image très négative de l'UE</t>
  </si>
  <si>
    <t>Opinion plutôt optimiste du futur de l'UE</t>
  </si>
  <si>
    <t>Opinion plutôt pessimiste du futur de l'UE</t>
  </si>
  <si>
    <t>Opinion très optimiste du futur de l'UE</t>
  </si>
  <si>
    <t>Opinion très pessimiste du futur de l'UE</t>
  </si>
  <si>
    <t>Nombre d'observations</t>
  </si>
  <si>
    <t>ns : non significatif.</t>
  </si>
  <si>
    <t>Significativité au seuil de 1%.</t>
  </si>
  <si>
    <t>Significativité au seuil de 5%.</t>
  </si>
  <si>
    <t>Significativité au seuil de 10%.</t>
  </si>
  <si>
    <t>Age</t>
  </si>
  <si>
    <t xml:space="preserve">Considère appartenir à </t>
  </si>
  <si>
    <t>La classe ouvrière</t>
  </si>
  <si>
    <t>La classe moyenne inférieure</t>
  </si>
  <si>
    <t>La classe moyenne</t>
  </si>
  <si>
    <t>La classe moyenne supérieure</t>
  </si>
  <si>
    <t>La classe supérieure</t>
  </si>
  <si>
    <t>Total</t>
  </si>
  <si>
    <t>Grande</t>
  </si>
  <si>
    <t>Bonne</t>
  </si>
  <si>
    <t>Enormément</t>
  </si>
  <si>
    <t>Beaucoup</t>
  </si>
  <si>
    <t>Great Deal</t>
  </si>
  <si>
    <t>Quite a lot</t>
  </si>
  <si>
    <t>Le Congrès</t>
  </si>
  <si>
    <t>Big Business</t>
  </si>
  <si>
    <t>Le marché du travail</t>
  </si>
  <si>
    <t>Les infos à la télé</t>
  </si>
  <si>
    <t>Les journeaux</t>
  </si>
  <si>
    <t>Le système judiciaire</t>
  </si>
  <si>
    <t>Les banques</t>
  </si>
  <si>
    <t>Les écoles publiques</t>
  </si>
  <si>
    <t>La Cour Suprème</t>
  </si>
  <si>
    <t>La Présidence</t>
  </si>
  <si>
    <t>Le système de santé</t>
  </si>
  <si>
    <t>L'église ou la religion organisée</t>
  </si>
  <si>
    <t>Small business</t>
  </si>
  <si>
    <t>L'Armée</t>
  </si>
  <si>
    <t>Un peu</t>
  </si>
  <si>
    <t>Très peu</t>
  </si>
  <si>
    <t>Faible</t>
  </si>
  <si>
    <t>Très faible</t>
  </si>
  <si>
    <t>Some</t>
  </si>
  <si>
    <t>Very little</t>
  </si>
  <si>
    <t>% personnes interrogées ayant plutôt confiance</t>
  </si>
  <si>
    <t/>
  </si>
  <si>
    <t>The environment, climate and energy issues</t>
  </si>
  <si>
    <t>Health and social security</t>
  </si>
  <si>
    <t>Rising prices inflation cost of living</t>
  </si>
  <si>
    <t>Government debt</t>
  </si>
  <si>
    <t>L’aide aux pays voisins de l’UE</t>
  </si>
  <si>
    <t>Coord.</t>
  </si>
  <si>
    <t>Values</t>
  </si>
  <si>
    <t>coord 1</t>
  </si>
  <si>
    <t>coord 2</t>
  </si>
  <si>
    <t>coord 3</t>
  </si>
  <si>
    <t>AUT</t>
  </si>
  <si>
    <t>GB</t>
  </si>
  <si>
    <t>qa22 = I</t>
  </si>
  <si>
    <t>d1r1 = (7 -10) Right</t>
  </si>
  <si>
    <t>qa8a_3 = Tend not to trust</t>
  </si>
  <si>
    <t>qa8a_3 = Tend to trust</t>
  </si>
  <si>
    <t>qa8a_3 = I</t>
  </si>
  <si>
    <t>d11r1 = 55 years and older</t>
  </si>
  <si>
    <t>qa8a_3 = DK</t>
  </si>
  <si>
    <t>d63 = DK</t>
  </si>
  <si>
    <t>d63 = The working class of society</t>
  </si>
  <si>
    <t>d63 = The higher class of society</t>
  </si>
  <si>
    <t>d63 = Refusal (SPONT.)</t>
  </si>
  <si>
    <t>d63 = None (SPONT.)</t>
  </si>
  <si>
    <t>d63 = Other (SPONT.)</t>
  </si>
  <si>
    <t>qa22 = Fairly pessimistic</t>
  </si>
  <si>
    <t>qa22 = Fairly optimistic</t>
  </si>
  <si>
    <t>qa22 = Very pessimistic</t>
  </si>
  <si>
    <t>d63 = The lower middle class of society</t>
  </si>
  <si>
    <t>d15a_r2 = Managers (10 to 12 in d15a)</t>
  </si>
  <si>
    <t>d11r1 = 40 - 54 years</t>
  </si>
  <si>
    <t>d10 = Woman</t>
  </si>
  <si>
    <t>d11r1 = 25 - 39 years</t>
  </si>
  <si>
    <t>d15a_r2 = Manual workers (15 to 18 in d15a)</t>
  </si>
  <si>
    <t>d10 = Man</t>
  </si>
  <si>
    <t>d63 = The middle class of society</t>
  </si>
  <si>
    <t>d15a_r2 = Retired (4 in d15a)</t>
  </si>
  <si>
    <t>d63 = The upper middle class of society</t>
  </si>
  <si>
    <t>d1r1 = (5 - 6) Centre</t>
  </si>
  <si>
    <t>qa9 = Neutral</t>
  </si>
  <si>
    <t>qa9 = Very negative</t>
  </si>
  <si>
    <t>d15a_r2 = Self-employed (5 to 9 in d15a)</t>
  </si>
  <si>
    <t>d1r1 = (1 - 4) Left</t>
  </si>
  <si>
    <t>d15a_r2 = Other white collars (13 or 14 in d15a)</t>
  </si>
  <si>
    <t>d1r1 = DK/Refusal</t>
  </si>
  <si>
    <t>d15a_r2 = Unemployed (3 in d15a)</t>
  </si>
  <si>
    <t>d15a_r2 = House persons (1 in d15a)</t>
  </si>
  <si>
    <t>qa9 = Fairly positive</t>
  </si>
  <si>
    <t>Row Characterization</t>
  </si>
  <si>
    <t>Plutôt pessimiste</t>
  </si>
  <si>
    <t>Très pessimiste</t>
  </si>
  <si>
    <t>Plutôt optimiste</t>
  </si>
  <si>
    <t>qa22 = DK</t>
  </si>
  <si>
    <t>qa22 = Very optimistic</t>
  </si>
  <si>
    <t>Très optimiste</t>
  </si>
  <si>
    <t>Indifférent</t>
  </si>
  <si>
    <t>Classe ouvrière</t>
  </si>
  <si>
    <t>Classe moyenne</t>
  </si>
  <si>
    <t>Classe moyenne inf.</t>
  </si>
  <si>
    <t>Classe moyenne sup.</t>
  </si>
  <si>
    <t>Classe supérieure</t>
  </si>
  <si>
    <t>Refus</t>
  </si>
  <si>
    <t>Aucun</t>
  </si>
  <si>
    <t>Autres</t>
  </si>
  <si>
    <t>Droite</t>
  </si>
  <si>
    <t>Centre</t>
  </si>
  <si>
    <t>Gauche</t>
  </si>
  <si>
    <t>55 ans et +</t>
  </si>
  <si>
    <t>40-54</t>
  </si>
  <si>
    <t>d11r1 = 15 - 24 years</t>
  </si>
  <si>
    <t>15-24</t>
  </si>
  <si>
    <t>25-39</t>
  </si>
  <si>
    <t>Personne au foyer</t>
  </si>
  <si>
    <t>d15a_r2 = Students (2 in d15a)</t>
  </si>
  <si>
    <t>Femme</t>
  </si>
  <si>
    <t>qa9 = Fairly negative</t>
  </si>
  <si>
    <t>Plutôt négative</t>
  </si>
  <si>
    <t>Neutre</t>
  </si>
  <si>
    <t>Plutôt positive</t>
  </si>
  <si>
    <t>qa9 = Very positive</t>
  </si>
  <si>
    <t>Très positive</t>
  </si>
  <si>
    <t>Très négative</t>
  </si>
  <si>
    <t>qa9 = DK</t>
  </si>
  <si>
    <t>Autres pays</t>
  </si>
  <si>
    <t>Figure 1 : Confiance dans les institutions dans les grands pays européens (Octobre 2005 / Mai 2016)</t>
  </si>
  <si>
    <t>% personnes interrogées</t>
  </si>
  <si>
    <r>
      <rPr>
        <b/>
        <i/>
        <sz val="8"/>
        <color theme="1"/>
        <rFont val="Verdana"/>
        <family val="2"/>
      </rPr>
      <t>Source</t>
    </r>
    <r>
      <rPr>
        <i/>
        <sz val="8"/>
        <color theme="1"/>
        <rFont val="Verdana"/>
        <family val="2"/>
      </rPr>
      <t xml:space="preserve"> : Eurobaromètre Standard 83.3, mai 2015, Commission Européenne.</t>
    </r>
  </si>
  <si>
    <t>25-34 ans</t>
  </si>
  <si>
    <t>35-44 ans</t>
  </si>
  <si>
    <t>45-54 ans</t>
  </si>
  <si>
    <t>55-64 ans</t>
  </si>
  <si>
    <t>65-74 ans</t>
  </si>
  <si>
    <t>75 ans et +</t>
  </si>
  <si>
    <t>" Vous considérez-vous et votre foyer comme appartenant à …".</t>
  </si>
  <si>
    <t>% réponses des personnes interrogées</t>
  </si>
  <si>
    <t>% des réponses des personnes interogées</t>
  </si>
  <si>
    <r>
      <rPr>
        <b/>
        <i/>
        <sz val="8"/>
        <color theme="1"/>
        <rFont val="Verdana"/>
        <family val="2"/>
      </rPr>
      <t>Source</t>
    </r>
    <r>
      <rPr>
        <i/>
        <sz val="8"/>
        <color theme="1"/>
        <rFont val="Verdana"/>
        <family val="2"/>
      </rPr>
      <t xml:space="preserve"> : Eurobaromètres, Commission Européenne.</t>
    </r>
  </si>
  <si>
    <r>
      <rPr>
        <b/>
        <i/>
        <sz val="8"/>
        <color theme="1"/>
        <rFont val="Verdana"/>
        <family val="2"/>
      </rPr>
      <t>Source</t>
    </r>
    <r>
      <rPr>
        <i/>
        <sz val="8"/>
        <color theme="1"/>
        <rFont val="Verdana"/>
        <family val="2"/>
      </rPr>
      <t xml:space="preserve"> : Eurobaromètre, Commission Européenne, Mai 2015.</t>
    </r>
  </si>
  <si>
    <t>% des personnes interrogées "Pour"</t>
  </si>
  <si>
    <t>% des personnes interrogées "Pour".</t>
  </si>
  <si>
    <t>Octobre 2005</t>
  </si>
  <si>
    <t>PECO</t>
  </si>
  <si>
    <r>
      <rPr>
        <b/>
        <i/>
        <sz val="8"/>
        <rFont val="Verdana"/>
        <family val="2"/>
      </rPr>
      <t>Source</t>
    </r>
    <r>
      <rPr>
        <i/>
        <sz val="8"/>
        <rFont val="Verdana"/>
        <family val="2"/>
      </rPr>
      <t xml:space="preserve"> : baromètre externe de la Défense, juin 2016 (IFOP-DICoD).</t>
    </r>
  </si>
  <si>
    <t>% des réponses des personnes interrogées</t>
  </si>
  <si>
    <t>Échantillon de 1053 personnes, représentatif de la population française âgée de 15 ans et plus.</t>
  </si>
  <si>
    <t>Mai 2005</t>
  </si>
  <si>
    <r>
      <rPr>
        <b/>
        <i/>
        <sz val="8"/>
        <color theme="1"/>
        <rFont val="Verdana"/>
        <family val="2"/>
      </rPr>
      <t>Source</t>
    </r>
    <r>
      <rPr>
        <i/>
        <sz val="8"/>
        <color theme="1"/>
        <rFont val="Verdana"/>
        <family val="2"/>
      </rPr>
      <t xml:space="preserve"> : Eurobaromètre Standard 83, printemps 2015.</t>
    </r>
  </si>
  <si>
    <r>
      <rPr>
        <b/>
        <i/>
        <sz val="8"/>
        <rFont val="Verdana"/>
        <family val="2"/>
      </rPr>
      <t>Source</t>
    </r>
    <r>
      <rPr>
        <i/>
        <sz val="8"/>
        <rFont val="Verdana"/>
        <family val="2"/>
      </rPr>
      <t xml:space="preserve"> : baromètre externe, juin 2016 (IFOP-DICoD).</t>
    </r>
  </si>
  <si>
    <r>
      <rPr>
        <b/>
        <i/>
        <sz val="8"/>
        <rFont val="Verdana"/>
        <family val="2"/>
      </rPr>
      <t>Source</t>
    </r>
    <r>
      <rPr>
        <i/>
        <sz val="8"/>
        <rFont val="Verdana"/>
        <family val="2"/>
      </rPr>
      <t xml:space="preserve"> : baromètre des opérations extérieures, vague 34, mars 2016 (IFOP-DICoD).</t>
    </r>
  </si>
  <si>
    <r>
      <rPr>
        <b/>
        <i/>
        <sz val="8"/>
        <color theme="1"/>
        <rFont val="Verdana"/>
        <family val="2"/>
      </rPr>
      <t>Source</t>
    </r>
    <r>
      <rPr>
        <i/>
        <sz val="8"/>
        <color theme="1"/>
        <rFont val="Verdana"/>
        <family val="2"/>
      </rPr>
      <t xml:space="preserve"> : 1-5 juin 2016, GALLUP.</t>
    </r>
  </si>
  <si>
    <r>
      <rPr>
        <b/>
        <i/>
        <sz val="8"/>
        <color theme="1"/>
        <rFont val="Arial"/>
        <family val="2"/>
      </rPr>
      <t>Source</t>
    </r>
    <r>
      <rPr>
        <i/>
        <sz val="8"/>
        <color theme="1"/>
        <rFont val="Arial"/>
        <family val="2"/>
      </rPr>
      <t xml:space="preserve"> : GALLUP.</t>
    </r>
  </si>
  <si>
    <t>" Je vais vous citer une liste d'institutions de la société américaine. Merci de m'indiquer quelle confiance vous accordez à chacune d'elles ?".</t>
  </si>
  <si>
    <r>
      <rPr>
        <b/>
        <i/>
        <sz val="8"/>
        <color theme="1"/>
        <rFont val="Verdana"/>
        <family val="2"/>
      </rPr>
      <t>Source</t>
    </r>
    <r>
      <rPr>
        <i/>
        <sz val="8"/>
        <color theme="1"/>
        <rFont val="Verdana"/>
        <family val="2"/>
      </rPr>
      <t xml:space="preserve"> : Eurobaromètres Standards, Commission Européenne.</t>
    </r>
  </si>
  <si>
    <t>Figure 2 : Confiance dans l'armée par pays (Octobre 2005 / Mai 2016)</t>
  </si>
  <si>
    <t>Figure 3 : Confiance dans l'armée dans les grands pays européens</t>
  </si>
  <si>
    <t>Figure 5 : Confiance dans l'armée (Mai 2015)</t>
  </si>
  <si>
    <t>Résultats de la régression logistique binaire sur la probabilité d'avoir confiance dans l'armée.</t>
  </si>
  <si>
    <t>" Je voudrais maintenant vous poser une question à propos de la confiance que vous inspirent certaines institutions. Pour chacune des institutions suivantes, pourriez-vous me dire si vous avez plutôt confiance ou plutôt pas confiance en elle : l’armée"</t>
  </si>
  <si>
    <t>Figure 6 : Confiance dans l'armée et âge (Mai 2015)</t>
  </si>
  <si>
    <t>% des personnes interrogées qui ont plutôt confiance dans l'armée.</t>
  </si>
  <si>
    <t>Figure 7 : Confiance dans l'armée et appartenance sociale (Mai 2015)</t>
  </si>
  <si>
    <t>% des personnes interrogées qui ont plutôt confiance dans l'armée</t>
  </si>
  <si>
    <t>Figure 8 : Les principales préoccupations des citoyens européens</t>
  </si>
  <si>
    <t>Figure 9 : Évolution des principales préoccupations dans chaque grand pays (Mai 2005 / Mai 2016)</t>
  </si>
  <si>
    <t>Figure 10 : Opinion sur les propositions en France (Mai 2015)</t>
  </si>
  <si>
    <t>% de personnes interrogées</t>
  </si>
  <si>
    <t>Figure 12 : Vers une politique de sécurité et de défense commune des États membres de l'UE</t>
  </si>
  <si>
    <t>Figure 13 : Les actions prioritaires à mener pour l'Europe de la Défense [France]</t>
  </si>
  <si>
    <t>Figure 14 : Dans les années à venir, souhaitez-vous … [France]</t>
  </si>
  <si>
    <t>Enquête réalisée par Ifop du 9 au 12 mai 2016 par questionnaire auto-administré en ligne.</t>
  </si>
  <si>
    <t>Figure 15 : Perceptions sur l’utilisation du budget de l’UE en 2015</t>
  </si>
  <si>
    <t>Figure 16 : Entre perceptions et attentes sur le budget de l'UE en 2015</t>
  </si>
  <si>
    <t>Figure 18 : Évolution du jugement sur le budget alloué à la Défense 
en France</t>
  </si>
  <si>
    <t>Figure 17 : Perception de la situation sécuritaire actuelle 
en France</t>
  </si>
  <si>
    <t>Figure 19 : Degré de confiance dans l'armée américaine</t>
  </si>
  <si>
    <t>Figure 20 : Degré de confiance dans les institutions américaines (juin 2016)</t>
  </si>
  <si>
    <t>" Je voudrais maintenant vous poser une question à propos de la confiance que vous inspirent certaines institutions. Pour chacune des institutions suivantes, pourriez-vous me dire si vous avez plutôt confiance ou plutôt pas confiance en elle : l’armée".</t>
  </si>
  <si>
    <t>L’état des finances publiques des États membres</t>
  </si>
  <si>
    <t>Hausse des prix, inflation, coût de la vie</t>
  </si>
  <si>
    <t>" A votre avis, quels sont les deux problèmes les plus importants auxquels doit faire face votre pays actuellement ? "</t>
  </si>
  <si>
    <t>Figure 11 : Une politique de sécurité et de défense commune des 
États membres de l'UE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</si>
</sst>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%"/>
    <numFmt numFmtId="165" formatCode="0.0_ ;[Red]\-0.0\ "/>
    <numFmt numFmtId="166" formatCode="0_ ;[Red]\-0\ "/>
    <numFmt numFmtId="167" formatCode="[$-40C]mmm\-yy;@"/>
    <numFmt numFmtId="168" formatCode="dd/mm/yy;@"/>
    <numFmt numFmtId="169" formatCode="[$-40C]mmmm\-yy;@"/>
    <numFmt numFmtId="170" formatCode="0.00_ ;[Red]\-0.00\ "/>
    <numFmt numFmtId="171" formatCode="0.000"/>
    <numFmt numFmtId="172" formatCode="0_ ;\-0\ "/>
  </numFmts>
  <fonts count="3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i/>
      <sz val="8"/>
      <color theme="1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i/>
      <sz val="8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Verdana"/>
      <family val="2"/>
    </font>
    <font>
      <b/>
      <i/>
      <sz val="8"/>
      <color theme="1"/>
      <name val="Verdana"/>
      <family val="2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color theme="0"/>
      <name val="Verdana"/>
      <family val="2"/>
    </font>
    <font>
      <i/>
      <sz val="9"/>
      <color theme="1"/>
      <name val="Verdana"/>
      <family val="2"/>
    </font>
    <font>
      <sz val="8"/>
      <color rgb="FF000000"/>
      <name val="Verdana"/>
      <family val="2"/>
    </font>
    <font>
      <sz val="9"/>
      <color theme="3" tint="0.39997558519241921"/>
      <name val="Verdana"/>
      <family val="2"/>
    </font>
    <font>
      <sz val="8"/>
      <color theme="1"/>
      <name val="Verdana"/>
      <family val="2"/>
    </font>
    <font>
      <b/>
      <sz val="9"/>
      <color theme="0"/>
      <name val="Verdana"/>
      <family val="2"/>
    </font>
    <font>
      <i/>
      <sz val="8"/>
      <name val="Verdana"/>
      <family val="2"/>
    </font>
    <font>
      <i/>
      <sz val="8"/>
      <color rgb="FF000000"/>
      <name val="Verdana"/>
      <family val="2"/>
    </font>
    <font>
      <sz val="11"/>
      <color theme="0"/>
      <name val="Verdana"/>
      <family val="2"/>
    </font>
    <font>
      <b/>
      <i/>
      <sz val="8"/>
      <name val="Verdana"/>
      <family val="2"/>
    </font>
    <font>
      <b/>
      <sz val="11"/>
      <name val="Verdana"/>
      <family val="2"/>
    </font>
    <font>
      <sz val="10"/>
      <color theme="0"/>
      <name val="Arial"/>
      <family val="2"/>
    </font>
    <font>
      <b/>
      <i/>
      <sz val="8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9"/>
      <color theme="0"/>
      <name val="Verdana"/>
      <family val="2"/>
    </font>
    <font>
      <sz val="9"/>
      <color rgb="FFFF0000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EEAAAA"/>
        <bgColor indexed="64"/>
      </patternFill>
    </fill>
    <fill>
      <patternFill patternType="solid">
        <fgColor rgb="FFFF5040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FF919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2" tint="-0.24994659260841701"/>
      </left>
      <right style="thin">
        <color theme="2" tint="-0.24994659260841701"/>
      </right>
      <top style="medium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medium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theme="2" tint="-0.24994659260841701"/>
      </right>
      <top style="medium">
        <color theme="2" tint="-0.24994659260841701"/>
      </top>
      <bottom style="thin">
        <color theme="2" tint="-0.24994659260841701"/>
      </bottom>
      <diagonal/>
    </border>
    <border>
      <left style="medium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medium">
        <color theme="2" tint="-0.24994659260841701"/>
      </right>
      <top style="thin">
        <color theme="2" tint="-0.24994659260841701"/>
      </top>
      <bottom/>
      <diagonal/>
    </border>
    <border>
      <left style="medium">
        <color theme="2" tint="-0.24994659260841701"/>
      </left>
      <right style="thin">
        <color theme="2" tint="-0.24994659260841701"/>
      </right>
      <top/>
      <bottom style="medium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medium">
        <color theme="2" tint="-0.24994659260841701"/>
      </bottom>
      <diagonal/>
    </border>
    <border>
      <left style="thin">
        <color theme="2" tint="-0.24994659260841701"/>
      </left>
      <right style="medium">
        <color theme="2" tint="-0.24994659260841701"/>
      </right>
      <top/>
      <bottom style="medium">
        <color theme="2" tint="-0.24994659260841701"/>
      </bottom>
      <diagonal/>
    </border>
    <border>
      <left style="medium">
        <color theme="2" tint="-0.24994659260841701"/>
      </left>
      <right style="thin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thin">
        <color theme="2" tint="-0.24994659260841701"/>
      </left>
      <right style="medium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</borders>
  <cellStyleXfs count="31">
    <xf numFmtId="0" fontId="0" fillId="0" borderId="0"/>
    <xf numFmtId="9" fontId="4" fillId="0" borderId="0" applyFont="0" applyFill="0" applyBorder="0" applyAlignment="0" applyProtection="0"/>
    <xf numFmtId="0" fontId="5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5" fillId="16" borderId="2" applyNumberFormat="0" applyFont="0" applyAlignment="0" applyProtection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5" borderId="1" applyNumberFormat="0" applyFont="0" applyAlignment="0" applyProtection="0"/>
    <xf numFmtId="0" fontId="5" fillId="0" borderId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206">
    <xf numFmtId="0" fontId="0" fillId="0" borderId="0" xfId="0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8" fillId="0" borderId="0" xfId="0" applyFont="1"/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9" fillId="0" borderId="0" xfId="0" applyFont="1" applyAlignment="1">
      <alignment horizontal="left" vertical="center" readingOrder="1"/>
    </xf>
    <xf numFmtId="169" fontId="3" fillId="0" borderId="0" xfId="0" applyNumberFormat="1" applyFont="1" applyAlignment="1">
      <alignment horizontal="left"/>
    </xf>
    <xf numFmtId="0" fontId="2" fillId="0" borderId="0" xfId="25"/>
    <xf numFmtId="0" fontId="6" fillId="0" borderId="0" xfId="25" applyFont="1"/>
    <xf numFmtId="0" fontId="2" fillId="0" borderId="0" xfId="25" applyAlignment="1">
      <alignment horizontal="left"/>
    </xf>
    <xf numFmtId="17" fontId="7" fillId="0" borderId="0" xfId="25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4" fillId="0" borderId="0" xfId="0" applyFont="1" applyAlignment="1">
      <alignment horizontal="left"/>
    </xf>
    <xf numFmtId="0" fontId="14" fillId="0" borderId="0" xfId="0" applyFont="1"/>
    <xf numFmtId="0" fontId="13" fillId="0" borderId="0" xfId="0" applyFont="1" applyAlignment="1">
      <alignment horizontal="left"/>
    </xf>
    <xf numFmtId="9" fontId="14" fillId="0" borderId="0" xfId="1" applyNumberFormat="1" applyFont="1" applyAlignment="1">
      <alignment horizontal="left"/>
    </xf>
    <xf numFmtId="9" fontId="14" fillId="0" borderId="0" xfId="1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0" fillId="17" borderId="0" xfId="0" applyFont="1" applyFill="1" applyAlignment="1">
      <alignment horizontal="left"/>
    </xf>
    <xf numFmtId="0" fontId="20" fillId="17" borderId="0" xfId="0" applyFont="1" applyFill="1"/>
    <xf numFmtId="0" fontId="22" fillId="17" borderId="0" xfId="0" applyFont="1" applyFill="1" applyAlignment="1">
      <alignment horizontal="left" vertical="center"/>
    </xf>
    <xf numFmtId="165" fontId="14" fillId="0" borderId="0" xfId="0" applyNumberFormat="1" applyFont="1" applyAlignment="1">
      <alignment horizontal="left"/>
    </xf>
    <xf numFmtId="0" fontId="23" fillId="0" borderId="0" xfId="0" applyFont="1"/>
    <xf numFmtId="164" fontId="14" fillId="0" borderId="0" xfId="0" applyNumberFormat="1" applyFont="1"/>
    <xf numFmtId="0" fontId="20" fillId="17" borderId="0" xfId="0" applyFont="1" applyFill="1" applyAlignment="1">
      <alignment horizontal="left" vertical="center"/>
    </xf>
    <xf numFmtId="0" fontId="22" fillId="17" borderId="0" xfId="0" applyFont="1" applyFill="1" applyAlignment="1">
      <alignment vertical="center"/>
    </xf>
    <xf numFmtId="0" fontId="15" fillId="0" borderId="0" xfId="0" applyFont="1"/>
    <xf numFmtId="0" fontId="14" fillId="0" borderId="0" xfId="0" applyFont="1" applyAlignment="1">
      <alignment wrapText="1"/>
    </xf>
    <xf numFmtId="2" fontId="14" fillId="0" borderId="0" xfId="0" applyNumberFormat="1" applyFont="1" applyAlignment="1">
      <alignment horizontal="left"/>
    </xf>
    <xf numFmtId="0" fontId="21" fillId="0" borderId="0" xfId="0" applyFont="1"/>
    <xf numFmtId="3" fontId="14" fillId="0" borderId="0" xfId="0" applyNumberFormat="1" applyFont="1" applyAlignment="1">
      <alignment horizontal="left"/>
    </xf>
    <xf numFmtId="170" fontId="14" fillId="0" borderId="0" xfId="0" applyNumberFormat="1" applyFont="1" applyAlignment="1">
      <alignment horizontal="left"/>
    </xf>
    <xf numFmtId="171" fontId="14" fillId="0" borderId="0" xfId="0" applyNumberFormat="1" applyFont="1" applyAlignment="1">
      <alignment horizontal="left"/>
    </xf>
    <xf numFmtId="0" fontId="16" fillId="0" borderId="0" xfId="0" applyFont="1" applyAlignment="1">
      <alignment horizontal="left" wrapText="1"/>
    </xf>
    <xf numFmtId="2" fontId="25" fillId="0" borderId="0" xfId="0" applyNumberFormat="1" applyFont="1" applyAlignment="1">
      <alignment horizontal="left"/>
    </xf>
    <xf numFmtId="0" fontId="25" fillId="0" borderId="0" xfId="0" applyFont="1" applyFill="1"/>
    <xf numFmtId="0" fontId="28" fillId="0" borderId="0" xfId="0" applyFont="1"/>
    <xf numFmtId="2" fontId="29" fillId="7" borderId="0" xfId="1" applyNumberFormat="1" applyFont="1" applyFill="1" applyBorder="1" applyAlignment="1">
      <alignment horizontal="left" vertical="center" wrapText="1"/>
    </xf>
    <xf numFmtId="2" fontId="29" fillId="9" borderId="0" xfId="1" applyNumberFormat="1" applyFont="1" applyFill="1" applyBorder="1" applyAlignment="1">
      <alignment horizontal="left" vertical="center" wrapText="1"/>
    </xf>
    <xf numFmtId="2" fontId="29" fillId="6" borderId="0" xfId="1" applyNumberFormat="1" applyFont="1" applyFill="1" applyBorder="1" applyAlignment="1">
      <alignment horizontal="left" vertical="center" wrapText="1"/>
    </xf>
    <xf numFmtId="0" fontId="27" fillId="17" borderId="8" xfId="0" applyFont="1" applyFill="1" applyBorder="1" applyAlignment="1">
      <alignment horizontal="center" vertical="center" wrapText="1"/>
    </xf>
    <xf numFmtId="0" fontId="27" fillId="17" borderId="9" xfId="0" applyFont="1" applyFill="1" applyBorder="1" applyAlignment="1">
      <alignment horizontal="center" vertical="center" wrapText="1"/>
    </xf>
    <xf numFmtId="0" fontId="21" fillId="3" borderId="10" xfId="0" applyFont="1" applyFill="1" applyBorder="1"/>
    <xf numFmtId="2" fontId="24" fillId="0" borderId="11" xfId="1" applyNumberFormat="1" applyFont="1" applyFill="1" applyBorder="1" applyAlignment="1">
      <alignment horizontal="center" vertical="center" wrapText="1"/>
    </xf>
    <xf numFmtId="170" fontId="26" fillId="0" borderId="11" xfId="0" applyNumberFormat="1" applyFont="1" applyFill="1" applyBorder="1" applyAlignment="1">
      <alignment horizontal="center"/>
    </xf>
    <xf numFmtId="2" fontId="24" fillId="6" borderId="11" xfId="1" applyNumberFormat="1" applyFont="1" applyFill="1" applyBorder="1" applyAlignment="1">
      <alignment horizontal="center" vertical="center" wrapText="1"/>
    </xf>
    <xf numFmtId="2" fontId="24" fillId="7" borderId="11" xfId="1" applyNumberFormat="1" applyFont="1" applyFill="1" applyBorder="1" applyAlignment="1">
      <alignment horizontal="center" vertical="center" wrapText="1"/>
    </xf>
    <xf numFmtId="170" fontId="26" fillId="0" borderId="12" xfId="0" applyNumberFormat="1" applyFont="1" applyFill="1" applyBorder="1" applyAlignment="1">
      <alignment horizontal="center"/>
    </xf>
    <xf numFmtId="0" fontId="21" fillId="3" borderId="13" xfId="0" applyFont="1" applyFill="1" applyBorder="1"/>
    <xf numFmtId="3" fontId="26" fillId="0" borderId="14" xfId="0" applyNumberFormat="1" applyFont="1" applyFill="1" applyBorder="1" applyAlignment="1">
      <alignment horizontal="center"/>
    </xf>
    <xf numFmtId="3" fontId="26" fillId="0" borderId="14" xfId="0" applyNumberFormat="1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1" fillId="3" borderId="16" xfId="0" applyFont="1" applyFill="1" applyBorder="1"/>
    <xf numFmtId="2" fontId="24" fillId="0" borderId="17" xfId="1" applyNumberFormat="1" applyFont="1" applyFill="1" applyBorder="1" applyAlignment="1">
      <alignment horizontal="center" vertical="center" wrapText="1"/>
    </xf>
    <xf numFmtId="170" fontId="26" fillId="0" borderId="17" xfId="0" applyNumberFormat="1" applyFont="1" applyFill="1" applyBorder="1" applyAlignment="1">
      <alignment horizontal="center"/>
    </xf>
    <xf numFmtId="170" fontId="26" fillId="0" borderId="18" xfId="0" applyNumberFormat="1" applyFont="1" applyFill="1" applyBorder="1" applyAlignment="1">
      <alignment horizontal="center"/>
    </xf>
    <xf numFmtId="2" fontId="24" fillId="9" borderId="17" xfId="1" applyNumberFormat="1" applyFont="1" applyFill="1" applyBorder="1" applyAlignment="1">
      <alignment horizontal="center" vertical="center" wrapText="1"/>
    </xf>
    <xf numFmtId="2" fontId="24" fillId="6" borderId="17" xfId="1" applyNumberFormat="1" applyFont="1" applyFill="1" applyBorder="1" applyAlignment="1">
      <alignment horizontal="center" vertical="center" wrapText="1"/>
    </xf>
    <xf numFmtId="0" fontId="14" fillId="3" borderId="16" xfId="0" applyFont="1" applyFill="1" applyBorder="1"/>
    <xf numFmtId="2" fontId="24" fillId="7" borderId="17" xfId="1" applyNumberFormat="1" applyFont="1" applyFill="1" applyBorder="1" applyAlignment="1">
      <alignment horizontal="center" vertical="center" wrapText="1"/>
    </xf>
    <xf numFmtId="170" fontId="24" fillId="0" borderId="18" xfId="0" applyNumberFormat="1" applyFont="1" applyFill="1" applyBorder="1" applyAlignment="1">
      <alignment horizontal="center" vertical="center" wrapText="1"/>
    </xf>
    <xf numFmtId="2" fontId="24" fillId="8" borderId="17" xfId="1" applyNumberFormat="1" applyFont="1" applyFill="1" applyBorder="1" applyAlignment="1">
      <alignment horizontal="center" vertical="center" wrapText="1"/>
    </xf>
    <xf numFmtId="0" fontId="20" fillId="17" borderId="0" xfId="0" applyFont="1" applyFill="1" applyAlignment="1">
      <alignment vertical="center"/>
    </xf>
    <xf numFmtId="0" fontId="14" fillId="0" borderId="0" xfId="25" applyFont="1" applyAlignment="1">
      <alignment wrapText="1"/>
    </xf>
    <xf numFmtId="0" fontId="14" fillId="0" borderId="0" xfId="26" applyFont="1"/>
    <xf numFmtId="0" fontId="14" fillId="0" borderId="0" xfId="25" applyFont="1"/>
    <xf numFmtId="0" fontId="23" fillId="0" borderId="0" xfId="25" applyFont="1"/>
    <xf numFmtId="0" fontId="14" fillId="0" borderId="0" xfId="26" applyFont="1" applyAlignment="1">
      <alignment horizontal="left"/>
    </xf>
    <xf numFmtId="0" fontId="16" fillId="0" borderId="0" xfId="25" applyFont="1" applyAlignment="1">
      <alignment horizontal="left"/>
    </xf>
    <xf numFmtId="0" fontId="22" fillId="17" borderId="0" xfId="25" applyFont="1" applyFill="1" applyAlignment="1">
      <alignment vertical="center"/>
    </xf>
    <xf numFmtId="0" fontId="20" fillId="17" borderId="0" xfId="25" applyFont="1" applyFill="1" applyAlignment="1">
      <alignment vertical="center"/>
    </xf>
    <xf numFmtId="0" fontId="18" fillId="0" borderId="0" xfId="26" applyFont="1" applyFill="1"/>
    <xf numFmtId="9" fontId="14" fillId="0" borderId="0" xfId="25" applyNumberFormat="1" applyFont="1" applyAlignment="1">
      <alignment horizontal="left"/>
    </xf>
    <xf numFmtId="0" fontId="16" fillId="0" borderId="0" xfId="25" applyFont="1"/>
    <xf numFmtId="0" fontId="16" fillId="0" borderId="0" xfId="25" applyFont="1" applyAlignment="1">
      <alignment horizontal="left" wrapText="1"/>
    </xf>
    <xf numFmtId="0" fontId="30" fillId="17" borderId="0" xfId="26" applyFont="1" applyFill="1" applyAlignment="1">
      <alignment vertical="center"/>
    </xf>
    <xf numFmtId="9" fontId="20" fillId="17" borderId="0" xfId="25" applyNumberFormat="1" applyFont="1" applyFill="1" applyAlignment="1">
      <alignment vertical="center"/>
    </xf>
    <xf numFmtId="0" fontId="22" fillId="17" borderId="0" xfId="25" applyFont="1" applyFill="1" applyAlignment="1">
      <alignment horizontal="left" vertical="center"/>
    </xf>
    <xf numFmtId="0" fontId="14" fillId="0" borderId="0" xfId="0" applyNumberFormat="1" applyFont="1"/>
    <xf numFmtId="2" fontId="28" fillId="0" borderId="0" xfId="0" applyNumberFormat="1" applyFont="1" applyAlignment="1">
      <alignment vertical="top"/>
    </xf>
    <xf numFmtId="0" fontId="18" fillId="0" borderId="0" xfId="0" applyFont="1"/>
    <xf numFmtId="14" fontId="18" fillId="0" borderId="0" xfId="0" applyNumberFormat="1" applyFont="1" applyAlignment="1">
      <alignment horizontal="left"/>
    </xf>
    <xf numFmtId="9" fontId="18" fillId="0" borderId="0" xfId="1" applyFont="1" applyAlignment="1">
      <alignment horizontal="left"/>
    </xf>
    <xf numFmtId="167" fontId="18" fillId="0" borderId="0" xfId="0" applyNumberFormat="1" applyFont="1" applyAlignment="1">
      <alignment horizontal="left"/>
    </xf>
    <xf numFmtId="168" fontId="18" fillId="0" borderId="0" xfId="0" applyNumberFormat="1" applyFont="1"/>
    <xf numFmtId="0" fontId="23" fillId="0" borderId="0" xfId="0" applyFont="1" applyAlignment="1">
      <alignment horizontal="left"/>
    </xf>
    <xf numFmtId="0" fontId="28" fillId="0" borderId="0" xfId="0" applyFont="1" applyAlignment="1">
      <alignment horizontal="left" vertical="center" readingOrder="1"/>
    </xf>
    <xf numFmtId="0" fontId="28" fillId="0" borderId="0" xfId="0" applyFont="1" applyAlignment="1">
      <alignment horizontal="left" vertical="center" wrapText="1" readingOrder="1"/>
    </xf>
    <xf numFmtId="0" fontId="16" fillId="0" borderId="0" xfId="0" applyFont="1"/>
    <xf numFmtId="0" fontId="32" fillId="0" borderId="0" xfId="0" applyFont="1" applyAlignment="1">
      <alignment horizontal="left" vertical="center" readingOrder="1"/>
    </xf>
    <xf numFmtId="0" fontId="14" fillId="0" borderId="0" xfId="0" applyFont="1" applyFill="1" applyAlignment="1"/>
    <xf numFmtId="0" fontId="14" fillId="0" borderId="0" xfId="0" applyFont="1" applyFill="1" applyAlignment="1">
      <alignment horizontal="left"/>
    </xf>
    <xf numFmtId="0" fontId="26" fillId="0" borderId="0" xfId="0" applyFont="1" applyFill="1" applyAlignment="1"/>
    <xf numFmtId="0" fontId="33" fillId="17" borderId="0" xfId="25" applyFont="1" applyFill="1" applyAlignment="1">
      <alignment horizontal="left"/>
    </xf>
    <xf numFmtId="0" fontId="33" fillId="17" borderId="0" xfId="25" applyFont="1" applyFill="1"/>
    <xf numFmtId="0" fontId="15" fillId="0" borderId="0" xfId="25" applyFont="1"/>
    <xf numFmtId="17" fontId="16" fillId="0" borderId="0" xfId="25" applyNumberFormat="1" applyFont="1"/>
    <xf numFmtId="0" fontId="20" fillId="17" borderId="0" xfId="25" applyFont="1" applyFill="1"/>
    <xf numFmtId="0" fontId="16" fillId="0" borderId="0" xfId="0" applyFont="1" applyAlignment="1"/>
    <xf numFmtId="0" fontId="27" fillId="0" borderId="0" xfId="0" applyFont="1"/>
    <xf numFmtId="0" fontId="27" fillId="0" borderId="0" xfId="0" quotePrefix="1" applyFont="1" applyAlignment="1">
      <alignment horizontal="left"/>
    </xf>
    <xf numFmtId="17" fontId="27" fillId="0" borderId="0" xfId="0" quotePrefix="1" applyNumberFormat="1" applyFont="1" applyAlignment="1">
      <alignment horizontal="left"/>
    </xf>
    <xf numFmtId="0" fontId="27" fillId="0" borderId="0" xfId="0" applyFont="1" applyAlignment="1">
      <alignment horizontal="left"/>
    </xf>
    <xf numFmtId="0" fontId="20" fillId="0" borderId="0" xfId="0" applyFont="1"/>
    <xf numFmtId="9" fontId="20" fillId="0" borderId="0" xfId="1" applyNumberFormat="1" applyFont="1" applyAlignment="1">
      <alignment horizontal="left"/>
    </xf>
    <xf numFmtId="0" fontId="20" fillId="0" borderId="0" xfId="0" applyFont="1" applyAlignment="1">
      <alignment horizontal="left"/>
    </xf>
    <xf numFmtId="9" fontId="20" fillId="0" borderId="0" xfId="1" applyFont="1" applyAlignment="1">
      <alignment horizontal="left"/>
    </xf>
    <xf numFmtId="17" fontId="27" fillId="0" borderId="0" xfId="0" quotePrefix="1" applyNumberFormat="1" applyFont="1"/>
    <xf numFmtId="0" fontId="20" fillId="0" borderId="0" xfId="0" applyFont="1" applyAlignment="1">
      <alignment horizontal="left" vertical="center" indent="1"/>
    </xf>
    <xf numFmtId="14" fontId="20" fillId="0" borderId="0" xfId="0" applyNumberFormat="1" applyFont="1" applyAlignment="1">
      <alignment horizontal="left"/>
    </xf>
    <xf numFmtId="164" fontId="20" fillId="0" borderId="0" xfId="1" applyNumberFormat="1" applyFont="1" applyAlignment="1">
      <alignment horizontal="right"/>
    </xf>
    <xf numFmtId="164" fontId="20" fillId="0" borderId="0" xfId="0" applyNumberFormat="1" applyFont="1"/>
    <xf numFmtId="164" fontId="20" fillId="0" borderId="0" xfId="1" applyNumberFormat="1" applyFont="1"/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14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14" fillId="0" borderId="0" xfId="0" applyFont="1" applyFill="1"/>
    <xf numFmtId="0" fontId="20" fillId="0" borderId="0" xfId="25" applyFont="1"/>
    <xf numFmtId="0" fontId="20" fillId="0" borderId="0" xfId="25" applyFont="1" applyAlignment="1">
      <alignment wrapText="1"/>
    </xf>
    <xf numFmtId="0" fontId="27" fillId="0" borderId="0" xfId="26" applyFont="1" applyAlignment="1">
      <alignment horizontal="left" wrapText="1"/>
    </xf>
    <xf numFmtId="0" fontId="20" fillId="0" borderId="0" xfId="26" applyFont="1"/>
    <xf numFmtId="9" fontId="20" fillId="0" borderId="0" xfId="27" applyFont="1" applyAlignment="1">
      <alignment horizontal="left"/>
    </xf>
    <xf numFmtId="9" fontId="30" fillId="0" borderId="0" xfId="28" applyFont="1" applyAlignment="1">
      <alignment horizontal="left"/>
    </xf>
    <xf numFmtId="9" fontId="20" fillId="2" borderId="0" xfId="27" applyFont="1" applyFill="1" applyAlignment="1">
      <alignment horizontal="left"/>
    </xf>
    <xf numFmtId="9" fontId="30" fillId="2" borderId="0" xfId="28" applyFont="1" applyFill="1" applyAlignment="1">
      <alignment horizontal="left"/>
    </xf>
    <xf numFmtId="0" fontId="20" fillId="0" borderId="0" xfId="26" applyFont="1" applyFill="1"/>
    <xf numFmtId="0" fontId="30" fillId="0" borderId="0" xfId="26" applyFont="1" applyFill="1"/>
    <xf numFmtId="9" fontId="20" fillId="0" borderId="0" xfId="25" applyNumberFormat="1" applyFont="1" applyAlignment="1">
      <alignment horizontal="left"/>
    </xf>
    <xf numFmtId="0" fontId="27" fillId="0" borderId="0" xfId="0" applyFont="1" applyAlignment="1">
      <alignment horizontal="left" wrapText="1"/>
    </xf>
    <xf numFmtId="0" fontId="20" fillId="0" borderId="0" xfId="0" applyNumberFormat="1" applyFont="1" applyAlignment="1">
      <alignment horizontal="left"/>
    </xf>
    <xf numFmtId="164" fontId="20" fillId="0" borderId="0" xfId="1" applyNumberFormat="1" applyFont="1" applyAlignment="1">
      <alignment horizontal="left"/>
    </xf>
    <xf numFmtId="165" fontId="20" fillId="0" borderId="0" xfId="1" applyNumberFormat="1" applyFont="1" applyFill="1" applyAlignment="1">
      <alignment horizontal="left"/>
    </xf>
    <xf numFmtId="0" fontId="27" fillId="0" borderId="0" xfId="0" applyFont="1" applyFill="1" applyAlignment="1">
      <alignment horizontal="left"/>
    </xf>
    <xf numFmtId="17" fontId="27" fillId="0" borderId="0" xfId="0" quotePrefix="1" applyNumberFormat="1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164" fontId="20" fillId="0" borderId="0" xfId="1" applyNumberFormat="1" applyFont="1" applyFill="1" applyAlignment="1">
      <alignment horizontal="left"/>
    </xf>
    <xf numFmtId="164" fontId="37" fillId="0" borderId="0" xfId="1" applyNumberFormat="1" applyFont="1" applyFill="1" applyAlignment="1">
      <alignment horizontal="left"/>
    </xf>
    <xf numFmtId="9" fontId="27" fillId="0" borderId="0" xfId="1" applyFont="1" applyAlignment="1">
      <alignment horizontal="left"/>
    </xf>
    <xf numFmtId="0" fontId="27" fillId="0" borderId="0" xfId="0" quotePrefix="1" applyFont="1"/>
    <xf numFmtId="168" fontId="14" fillId="0" borderId="0" xfId="0" applyNumberFormat="1" applyFont="1"/>
    <xf numFmtId="0" fontId="38" fillId="0" borderId="0" xfId="0" applyFont="1"/>
    <xf numFmtId="0" fontId="30" fillId="0" borderId="0" xfId="0" applyFont="1"/>
    <xf numFmtId="0" fontId="30" fillId="0" borderId="0" xfId="0" applyFont="1" applyAlignment="1">
      <alignment horizontal="left"/>
    </xf>
    <xf numFmtId="167" fontId="20" fillId="0" borderId="0" xfId="0" applyNumberFormat="1" applyFont="1" applyAlignment="1">
      <alignment horizontal="left"/>
    </xf>
    <xf numFmtId="166" fontId="14" fillId="0" borderId="0" xfId="0" applyNumberFormat="1" applyFont="1" applyFill="1" applyAlignment="1">
      <alignment horizontal="left"/>
    </xf>
    <xf numFmtId="166" fontId="20" fillId="0" borderId="0" xfId="0" applyNumberFormat="1" applyFont="1" applyAlignment="1">
      <alignment horizontal="left"/>
    </xf>
    <xf numFmtId="166" fontId="20" fillId="0" borderId="0" xfId="0" applyNumberFormat="1" applyFont="1" applyFill="1" applyAlignment="1">
      <alignment horizontal="left"/>
    </xf>
    <xf numFmtId="0" fontId="20" fillId="3" borderId="0" xfId="0" applyFont="1" applyFill="1"/>
    <xf numFmtId="0" fontId="20" fillId="3" borderId="0" xfId="0" applyFont="1" applyFill="1" applyAlignment="1">
      <alignment horizontal="left"/>
    </xf>
    <xf numFmtId="9" fontId="20" fillId="3" borderId="0" xfId="1" applyFont="1" applyFill="1" applyAlignment="1">
      <alignment horizontal="left"/>
    </xf>
    <xf numFmtId="9" fontId="20" fillId="0" borderId="0" xfId="1" applyNumberFormat="1" applyFont="1"/>
    <xf numFmtId="0" fontId="20" fillId="0" borderId="0" xfId="0" quotePrefix="1" applyFont="1" applyAlignment="1">
      <alignment horizontal="left"/>
    </xf>
    <xf numFmtId="0" fontId="36" fillId="0" borderId="0" xfId="0" applyFont="1"/>
    <xf numFmtId="0" fontId="36" fillId="0" borderId="0" xfId="0" applyFont="1" applyFill="1" applyAlignment="1">
      <alignment horizontal="left"/>
    </xf>
    <xf numFmtId="0" fontId="35" fillId="0" borderId="0" xfId="0" applyFont="1" applyAlignment="1">
      <alignment horizontal="left"/>
    </xf>
    <xf numFmtId="0" fontId="35" fillId="0" borderId="0" xfId="0" applyFont="1"/>
    <xf numFmtId="9" fontId="35" fillId="0" borderId="0" xfId="1" applyFont="1" applyFill="1" applyAlignment="1">
      <alignment horizontal="left"/>
    </xf>
    <xf numFmtId="0" fontId="35" fillId="0" borderId="0" xfId="0" applyFont="1" applyFill="1"/>
    <xf numFmtId="0" fontId="36" fillId="0" borderId="0" xfId="0" applyFont="1" applyFill="1"/>
    <xf numFmtId="172" fontId="35" fillId="0" borderId="0" xfId="0" applyNumberFormat="1" applyFont="1" applyFill="1"/>
    <xf numFmtId="172" fontId="35" fillId="0" borderId="0" xfId="1" applyNumberFormat="1" applyFont="1" applyFill="1"/>
    <xf numFmtId="172" fontId="35" fillId="0" borderId="0" xfId="1" applyNumberFormat="1" applyFont="1" applyFill="1" applyAlignment="1">
      <alignment horizontal="left"/>
    </xf>
    <xf numFmtId="172" fontId="35" fillId="0" borderId="0" xfId="0" applyNumberFormat="1" applyFont="1"/>
    <xf numFmtId="0" fontId="35" fillId="0" borderId="0" xfId="0" applyFont="1" applyFill="1" applyAlignment="1">
      <alignment horizontal="left"/>
    </xf>
    <xf numFmtId="0" fontId="35" fillId="0" borderId="0" xfId="0" applyFont="1" applyFill="1" applyAlignment="1"/>
    <xf numFmtId="1" fontId="35" fillId="0" borderId="0" xfId="0" applyNumberFormat="1" applyFont="1" applyFill="1" applyAlignment="1"/>
    <xf numFmtId="169" fontId="35" fillId="0" borderId="0" xfId="0" applyNumberFormat="1" applyFont="1" applyAlignment="1">
      <alignment horizontal="left"/>
    </xf>
    <xf numFmtId="0" fontId="35" fillId="0" borderId="0" xfId="25" applyFont="1" applyAlignment="1">
      <alignment horizontal="left"/>
    </xf>
    <xf numFmtId="0" fontId="35" fillId="0" borderId="0" xfId="25" applyFont="1"/>
    <xf numFmtId="0" fontId="36" fillId="0" borderId="0" xfId="25" applyFont="1" applyAlignment="1">
      <alignment horizontal="left" wrapText="1"/>
    </xf>
    <xf numFmtId="0" fontId="36" fillId="0" borderId="0" xfId="25" applyFont="1" applyAlignment="1">
      <alignment wrapText="1"/>
    </xf>
    <xf numFmtId="0" fontId="35" fillId="0" borderId="0" xfId="25" applyFont="1" applyAlignment="1">
      <alignment wrapText="1"/>
    </xf>
    <xf numFmtId="17" fontId="35" fillId="0" borderId="0" xfId="25" applyNumberFormat="1" applyFont="1" applyAlignment="1">
      <alignment horizontal="left"/>
    </xf>
    <xf numFmtId="17" fontId="35" fillId="4" borderId="0" xfId="25" applyNumberFormat="1" applyFont="1" applyFill="1" applyAlignment="1">
      <alignment horizontal="left"/>
    </xf>
    <xf numFmtId="0" fontId="35" fillId="4" borderId="0" xfId="25" applyFont="1" applyFill="1" applyAlignment="1">
      <alignment horizontal="left"/>
    </xf>
    <xf numFmtId="17" fontId="35" fillId="0" borderId="0" xfId="25" applyNumberFormat="1" applyFont="1" applyFill="1" applyAlignment="1">
      <alignment horizontal="left"/>
    </xf>
    <xf numFmtId="0" fontId="35" fillId="0" borderId="0" xfId="25" applyFont="1" applyFill="1" applyAlignment="1">
      <alignment horizontal="left"/>
    </xf>
    <xf numFmtId="0" fontId="35" fillId="0" borderId="0" xfId="25" applyFont="1" applyFill="1"/>
    <xf numFmtId="0" fontId="35" fillId="0" borderId="0" xfId="0" applyFont="1" applyFill="1" applyAlignment="1">
      <alignment horizontal="left" vertical="center"/>
    </xf>
    <xf numFmtId="0" fontId="36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35" fillId="0" borderId="0" xfId="0" applyFont="1" applyFill="1" applyAlignment="1">
      <alignment horizontal="left" vertical="center" wrapText="1"/>
    </xf>
    <xf numFmtId="0" fontId="35" fillId="0" borderId="0" xfId="0" applyFont="1" applyFill="1" applyAlignment="1">
      <alignment horizontal="right" vertical="center" wrapText="1"/>
    </xf>
    <xf numFmtId="0" fontId="16" fillId="0" borderId="0" xfId="0" applyFont="1" applyAlignment="1">
      <alignment horizontal="left" wrapText="1"/>
    </xf>
    <xf numFmtId="0" fontId="27" fillId="17" borderId="5" xfId="0" applyFont="1" applyFill="1" applyBorder="1" applyAlignment="1">
      <alignment horizontal="center" vertical="center"/>
    </xf>
    <xf numFmtId="0" fontId="27" fillId="17" borderId="6" xfId="0" applyFont="1" applyFill="1" applyBorder="1" applyAlignment="1">
      <alignment horizontal="center" vertical="center"/>
    </xf>
    <xf numFmtId="0" fontId="27" fillId="17" borderId="4" xfId="0" applyFont="1" applyFill="1" applyBorder="1" applyAlignment="1">
      <alignment horizontal="center" vertical="center" wrapText="1"/>
    </xf>
    <xf numFmtId="0" fontId="27" fillId="17" borderId="7" xfId="0" applyFont="1" applyFill="1" applyBorder="1" applyAlignment="1">
      <alignment horizontal="center" vertical="center" wrapText="1"/>
    </xf>
    <xf numFmtId="0" fontId="16" fillId="0" borderId="0" xfId="25" applyFont="1" applyAlignment="1">
      <alignment horizontal="left" wrapText="1"/>
    </xf>
    <xf numFmtId="2" fontId="28" fillId="0" borderId="0" xfId="0" applyNumberFormat="1" applyFont="1" applyAlignment="1">
      <alignment horizontal="left" vertical="top" wrapText="1"/>
    </xf>
    <xf numFmtId="0" fontId="22" fillId="17" borderId="0" xfId="0" applyFont="1" applyFill="1" applyAlignment="1">
      <alignment horizontal="left" vertical="center" wrapText="1"/>
    </xf>
    <xf numFmtId="0" fontId="29" fillId="0" borderId="0" xfId="0" applyFont="1" applyAlignment="1">
      <alignment horizontal="left" vertical="center" wrapText="1" readingOrder="1"/>
    </xf>
    <xf numFmtId="0" fontId="28" fillId="0" borderId="0" xfId="0" applyFont="1" applyAlignment="1">
      <alignment horizontal="left" vertical="center" wrapText="1" readingOrder="1"/>
    </xf>
    <xf numFmtId="0" fontId="26" fillId="0" borderId="0" xfId="0" applyFont="1" applyAlignment="1">
      <alignment horizontal="left" wrapText="1"/>
    </xf>
    <xf numFmtId="0" fontId="22" fillId="17" borderId="0" xfId="0" applyFont="1" applyFill="1" applyAlignment="1">
      <alignment vertical="center" wrapText="1"/>
    </xf>
    <xf numFmtId="0" fontId="22" fillId="17" borderId="0" xfId="0" applyFont="1" applyFill="1" applyAlignment="1">
      <alignment horizontal="left" vertical="center" wrapText="1" readingOrder="1"/>
    </xf>
    <xf numFmtId="0" fontId="22" fillId="17" borderId="0" xfId="25" applyFont="1" applyFill="1"/>
  </cellXfs>
  <cellStyles count="31">
    <cellStyle name="Accent1 2" xfId="3"/>
    <cellStyle name="Accent1 3" xfId="4"/>
    <cellStyle name="Accent2 2" xfId="5"/>
    <cellStyle name="Accent2 3" xfId="6"/>
    <cellStyle name="Accent3 2" xfId="7"/>
    <cellStyle name="Accent3 3" xfId="8"/>
    <cellStyle name="Accent4 2" xfId="9"/>
    <cellStyle name="Accent4 3" xfId="10"/>
    <cellStyle name="Accent5 2" xfId="11"/>
    <cellStyle name="Accent5 3" xfId="12"/>
    <cellStyle name="Accent6 2" xfId="13"/>
    <cellStyle name="Accent6 3" xfId="14"/>
    <cellStyle name="Commentaire 2" xfId="15"/>
    <cellStyle name="Excel Built-in Normal" xfId="16"/>
    <cellStyle name="Lien hypertexte 2" xfId="29"/>
    <cellStyle name="Normal" xfId="0" builtinId="0"/>
    <cellStyle name="Normal 10" xfId="17"/>
    <cellStyle name="Normal 2" xfId="2"/>
    <cellStyle name="Normal 2 2" xfId="18"/>
    <cellStyle name="Normal 2 3" xfId="26"/>
    <cellStyle name="Normal 3" xfId="25"/>
    <cellStyle name="Normal 3 2" xfId="19"/>
    <cellStyle name="Normal 4" xfId="20"/>
    <cellStyle name="Normal 5" xfId="30"/>
    <cellStyle name="Note 8" xfId="21"/>
    <cellStyle name="Pourcentage" xfId="1" builtinId="5"/>
    <cellStyle name="Pourcentage 2" xfId="27"/>
    <cellStyle name="Pourcentage 3" xfId="28"/>
    <cellStyle name="Standard_WeightingEB2008AT" xfId="22"/>
    <cellStyle name="Total 2" xfId="23"/>
    <cellStyle name="Total 3" xfId="24"/>
  </cellStyles>
  <dxfs count="0"/>
  <tableStyles count="0" defaultTableStyle="TableStyleMedium2" defaultPivotStyle="PivotStyleLight16"/>
  <colors>
    <mruColors>
      <color rgb="FFEEE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France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'Fig. 1'!$C$2</c:f>
              <c:strCache>
                <c:ptCount val="1"/>
                <c:pt idx="0">
                  <c:v>Oct. 2005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'Fig. 1'!$C$4:$C$12</c:f>
              <c:numCache>
                <c:formatCode>0%</c:formatCode>
                <c:ptCount val="9"/>
                <c:pt idx="0">
                  <c:v>0.09</c:v>
                </c:pt>
                <c:pt idx="1">
                  <c:v>0.23</c:v>
                </c:pt>
                <c:pt idx="2">
                  <c:v>0.28000000000000003</c:v>
                </c:pt>
                <c:pt idx="3">
                  <c:v>0.41</c:v>
                </c:pt>
                <c:pt idx="4">
                  <c:v>0.47</c:v>
                </c:pt>
                <c:pt idx="6">
                  <c:v>0.4</c:v>
                </c:pt>
                <c:pt idx="7">
                  <c:v>0.61</c:v>
                </c:pt>
                <c:pt idx="8">
                  <c:v>0.66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2E-4205-A31A-C0638EEEEA5E}"/>
            </c:ext>
          </c:extLst>
        </c:ser>
        <c:ser>
          <c:idx val="0"/>
          <c:order val="1"/>
          <c:tx>
            <c:strRef>
              <c:f>'Fig. 1'!$D$2</c:f>
              <c:strCache>
                <c:ptCount val="1"/>
                <c:pt idx="0">
                  <c:v>Mai 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'Fig. 1'!$B$4:$B$12</c:f>
              <c:strCache>
                <c:ptCount val="9"/>
                <c:pt idx="0">
                  <c:v>Les partis politiques</c:v>
                </c:pt>
                <c:pt idx="1">
                  <c:v>Le Gouvernement</c:v>
                </c:pt>
                <c:pt idx="2">
                  <c:v>Le Parlement</c:v>
                </c:pt>
                <c:pt idx="3">
                  <c:v>L'Union européenne</c:v>
                </c:pt>
                <c:pt idx="4">
                  <c:v>L'Organisation des Nations Unies</c:v>
                </c:pt>
                <c:pt idx="5">
                  <c:v>Les autorités publiques régionales ou locales</c:v>
                </c:pt>
                <c:pt idx="6">
                  <c:v>La justice\le système judiciaire </c:v>
                </c:pt>
                <c:pt idx="7">
                  <c:v>La police</c:v>
                </c:pt>
                <c:pt idx="8">
                  <c:v>L'armée</c:v>
                </c:pt>
              </c:strCache>
            </c:strRef>
          </c:cat>
          <c:val>
            <c:numRef>
              <c:f>'Fig. 1'!$D$4:$D$12</c:f>
              <c:numCache>
                <c:formatCode>0%</c:formatCode>
                <c:ptCount val="9"/>
                <c:pt idx="0">
                  <c:v>0.04</c:v>
                </c:pt>
                <c:pt idx="1">
                  <c:v>0.14000000000000001</c:v>
                </c:pt>
                <c:pt idx="2">
                  <c:v>0.18</c:v>
                </c:pt>
                <c:pt idx="3">
                  <c:v>0.3</c:v>
                </c:pt>
                <c:pt idx="4">
                  <c:v>0.45</c:v>
                </c:pt>
                <c:pt idx="5">
                  <c:v>0.51</c:v>
                </c:pt>
                <c:pt idx="6">
                  <c:v>0.52</c:v>
                </c:pt>
                <c:pt idx="7">
                  <c:v>0.81</c:v>
                </c:pt>
                <c:pt idx="8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82E-4205-A31A-C0638EEEE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axId val="126905344"/>
        <c:axId val="126919424"/>
      </c:barChart>
      <c:catAx>
        <c:axId val="126905344"/>
        <c:scaling>
          <c:orientation val="minMax"/>
        </c:scaling>
        <c:delete val="0"/>
        <c:axPos val="l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fr-FR"/>
          </a:p>
        </c:txPr>
        <c:crossAx val="126919424"/>
        <c:crosses val="autoZero"/>
        <c:auto val="1"/>
        <c:lblAlgn val="ctr"/>
        <c:lblOffset val="100"/>
        <c:noMultiLvlLbl val="0"/>
      </c:catAx>
      <c:valAx>
        <c:axId val="1269194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26905344"/>
        <c:crosses val="autoZero"/>
        <c:crossBetween val="between"/>
      </c:valAx>
      <c:spPr>
        <a:solidFill>
          <a:srgbClr val="EEEEEE"/>
        </a:solidFill>
        <a:ln>
          <a:solidFill>
            <a:schemeClr val="bg1">
              <a:lumMod val="85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EEEEEE"/>
    </a:solidFill>
    <a:ln>
      <a:solidFill>
        <a:schemeClr val="bg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'Fig. 6'!$D$2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strRef>
              <c:f>'Fig. 6'!$C$3:$C$9</c:f>
              <c:strCache>
                <c:ptCount val="7"/>
                <c:pt idx="0">
                  <c:v>15-24 ans</c:v>
                </c:pt>
                <c:pt idx="1">
                  <c:v>25-34 ans</c:v>
                </c:pt>
                <c:pt idx="2">
                  <c:v>35-44 ans</c:v>
                </c:pt>
                <c:pt idx="3">
                  <c:v>45-54 ans</c:v>
                </c:pt>
                <c:pt idx="4">
                  <c:v>55-64 ans</c:v>
                </c:pt>
                <c:pt idx="5">
                  <c:v>65-74 ans</c:v>
                </c:pt>
                <c:pt idx="6">
                  <c:v>75 ans et +</c:v>
                </c:pt>
              </c:strCache>
            </c:strRef>
          </c:cat>
          <c:val>
            <c:numRef>
              <c:f>'Fig. 6'!$D$3:$D$9</c:f>
              <c:numCache>
                <c:formatCode>0%</c:formatCode>
                <c:ptCount val="7"/>
                <c:pt idx="0">
                  <c:v>0.83</c:v>
                </c:pt>
                <c:pt idx="1">
                  <c:v>0.79</c:v>
                </c:pt>
                <c:pt idx="2">
                  <c:v>0.87</c:v>
                </c:pt>
                <c:pt idx="3">
                  <c:v>0.88</c:v>
                </c:pt>
                <c:pt idx="4">
                  <c:v>0.79</c:v>
                </c:pt>
                <c:pt idx="5">
                  <c:v>0.81</c:v>
                </c:pt>
                <c:pt idx="6">
                  <c:v>0.65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68B-4D49-B90C-C849AC7F2A30}"/>
            </c:ext>
          </c:extLst>
        </c:ser>
        <c:ser>
          <c:idx val="1"/>
          <c:order val="1"/>
          <c:tx>
            <c:strRef>
              <c:f>'Fig. 6'!$E$2</c:f>
              <c:strCache>
                <c:ptCount val="1"/>
                <c:pt idx="0">
                  <c:v>UE 28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'Fig. 6'!$C$3:$C$9</c:f>
              <c:strCache>
                <c:ptCount val="7"/>
                <c:pt idx="0">
                  <c:v>15-24 ans</c:v>
                </c:pt>
                <c:pt idx="1">
                  <c:v>25-34 ans</c:v>
                </c:pt>
                <c:pt idx="2">
                  <c:v>35-44 ans</c:v>
                </c:pt>
                <c:pt idx="3">
                  <c:v>45-54 ans</c:v>
                </c:pt>
                <c:pt idx="4">
                  <c:v>55-64 ans</c:v>
                </c:pt>
                <c:pt idx="5">
                  <c:v>65-74 ans</c:v>
                </c:pt>
                <c:pt idx="6">
                  <c:v>75 ans et +</c:v>
                </c:pt>
              </c:strCache>
            </c:strRef>
          </c:cat>
          <c:val>
            <c:numRef>
              <c:f>'Fig. 6'!$E$3:$E$9</c:f>
              <c:numCache>
                <c:formatCode>0%</c:formatCode>
                <c:ptCount val="7"/>
                <c:pt idx="0">
                  <c:v>0.72</c:v>
                </c:pt>
                <c:pt idx="1">
                  <c:v>0.69</c:v>
                </c:pt>
                <c:pt idx="2">
                  <c:v>0.73</c:v>
                </c:pt>
                <c:pt idx="3">
                  <c:v>0.72</c:v>
                </c:pt>
                <c:pt idx="4">
                  <c:v>0.71</c:v>
                </c:pt>
                <c:pt idx="5">
                  <c:v>0.7</c:v>
                </c:pt>
                <c:pt idx="6">
                  <c:v>0.69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8B-4D49-B90C-C849AC7F2A30}"/>
            </c:ext>
          </c:extLst>
        </c:ser>
        <c:ser>
          <c:idx val="2"/>
          <c:order val="2"/>
          <c:tx>
            <c:strRef>
              <c:f>'Fig. 6'!$F$2</c:f>
              <c:strCache>
                <c:ptCount val="1"/>
                <c:pt idx="0">
                  <c:v>Royaume-Uni</c:v>
                </c:pt>
              </c:strCache>
            </c:strRef>
          </c:tx>
          <c:marker>
            <c:symbol val="none"/>
          </c:marker>
          <c:cat>
            <c:strRef>
              <c:f>'Fig. 6'!$C$3:$C$9</c:f>
              <c:strCache>
                <c:ptCount val="7"/>
                <c:pt idx="0">
                  <c:v>15-24 ans</c:v>
                </c:pt>
                <c:pt idx="1">
                  <c:v>25-34 ans</c:v>
                </c:pt>
                <c:pt idx="2">
                  <c:v>35-44 ans</c:v>
                </c:pt>
                <c:pt idx="3">
                  <c:v>45-54 ans</c:v>
                </c:pt>
                <c:pt idx="4">
                  <c:v>55-64 ans</c:v>
                </c:pt>
                <c:pt idx="5">
                  <c:v>65-74 ans</c:v>
                </c:pt>
                <c:pt idx="6">
                  <c:v>75 ans et +</c:v>
                </c:pt>
              </c:strCache>
            </c:strRef>
          </c:cat>
          <c:val>
            <c:numRef>
              <c:f>'Fig. 6'!$F$3:$F$9</c:f>
              <c:numCache>
                <c:formatCode>0%</c:formatCode>
                <c:ptCount val="7"/>
                <c:pt idx="0">
                  <c:v>0.9</c:v>
                </c:pt>
                <c:pt idx="1">
                  <c:v>0.85</c:v>
                </c:pt>
                <c:pt idx="2">
                  <c:v>0.9</c:v>
                </c:pt>
                <c:pt idx="3">
                  <c:v>0.84</c:v>
                </c:pt>
                <c:pt idx="4">
                  <c:v>0.95</c:v>
                </c:pt>
                <c:pt idx="5">
                  <c:v>0.9</c:v>
                </c:pt>
                <c:pt idx="6">
                  <c:v>0.89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68B-4D49-B90C-C849AC7F2A30}"/>
            </c:ext>
          </c:extLst>
        </c:ser>
        <c:ser>
          <c:idx val="3"/>
          <c:order val="3"/>
          <c:tx>
            <c:strRef>
              <c:f>'Fig. 6'!$G$2</c:f>
              <c:strCache>
                <c:ptCount val="1"/>
                <c:pt idx="0">
                  <c:v>Allemagne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'Fig. 6'!$C$3:$C$9</c:f>
              <c:strCache>
                <c:ptCount val="7"/>
                <c:pt idx="0">
                  <c:v>15-24 ans</c:v>
                </c:pt>
                <c:pt idx="1">
                  <c:v>25-34 ans</c:v>
                </c:pt>
                <c:pt idx="2">
                  <c:v>35-44 ans</c:v>
                </c:pt>
                <c:pt idx="3">
                  <c:v>45-54 ans</c:v>
                </c:pt>
                <c:pt idx="4">
                  <c:v>55-64 ans</c:v>
                </c:pt>
                <c:pt idx="5">
                  <c:v>65-74 ans</c:v>
                </c:pt>
                <c:pt idx="6">
                  <c:v>75 ans et +</c:v>
                </c:pt>
              </c:strCache>
            </c:strRef>
          </c:cat>
          <c:val>
            <c:numRef>
              <c:f>'Fig. 6'!$G$3:$G$9</c:f>
              <c:numCache>
                <c:formatCode>0%</c:formatCode>
                <c:ptCount val="7"/>
                <c:pt idx="0">
                  <c:v>0.56999999999999995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0.64</c:v>
                </c:pt>
                <c:pt idx="5">
                  <c:v>0.65</c:v>
                </c:pt>
                <c:pt idx="6">
                  <c:v>0.67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68B-4D49-B90C-C849AC7F2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22816"/>
        <c:axId val="126724352"/>
      </c:lineChart>
      <c:catAx>
        <c:axId val="126722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26724352"/>
        <c:crosses val="autoZero"/>
        <c:auto val="1"/>
        <c:lblAlgn val="ctr"/>
        <c:lblOffset val="100"/>
        <c:noMultiLvlLbl val="0"/>
      </c:catAx>
      <c:valAx>
        <c:axId val="126724352"/>
        <c:scaling>
          <c:orientation val="minMax"/>
          <c:min val="0.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26722816"/>
        <c:crosses val="autoZero"/>
        <c:crossBetween val="between"/>
      </c:valAx>
      <c:spPr>
        <a:solidFill>
          <a:srgbClr val="EEEEEE"/>
        </a:solidFill>
        <a:ln>
          <a:solidFill>
            <a:schemeClr val="bg1">
              <a:lumMod val="85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EEEEEE"/>
    </a:solidFill>
    <a:ln>
      <a:solidFill>
        <a:schemeClr val="bg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val>
            <c:numRef>
              <c:f>'W5'!#REF!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'W5'!#REF!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'W5'!#REF!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F01-4573-B552-0571E5990980}"/>
            </c:ext>
          </c:extLst>
        </c:ser>
        <c:ser>
          <c:idx val="1"/>
          <c:order val="1"/>
          <c:spPr>
            <a:solidFill>
              <a:schemeClr val="tx1"/>
            </a:solidFill>
          </c:spPr>
          <c:invertIfNegative val="0"/>
          <c:val>
            <c:numRef>
              <c:f>'W5'!#REF!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'W5'!#REF!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'W5'!#REF!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F01-4573-B552-0571E5990980}"/>
            </c:ext>
          </c:extLst>
        </c:ser>
        <c:ser>
          <c:idx val="2"/>
          <c:order val="2"/>
          <c:invertIfNegative val="0"/>
          <c:val>
            <c:numRef>
              <c:f>'W5'!#REF!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'W5'!#REF!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'W5'!#REF!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DF01-4573-B552-0571E5990980}"/>
            </c:ext>
          </c:extLst>
        </c:ser>
        <c:ser>
          <c:idx val="3"/>
          <c:order val="3"/>
          <c:spPr>
            <a:solidFill>
              <a:schemeClr val="accent6"/>
            </a:solidFill>
          </c:spPr>
          <c:invertIfNegative val="0"/>
          <c:val>
            <c:numRef>
              <c:f>'W5'!#REF!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'W5'!#REF!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'W5'!#REF!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DF01-4573-B552-0571E5990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95648"/>
        <c:axId val="133197184"/>
      </c:barChart>
      <c:catAx>
        <c:axId val="1331956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33197184"/>
        <c:crosses val="autoZero"/>
        <c:auto val="1"/>
        <c:lblAlgn val="ctr"/>
        <c:lblOffset val="100"/>
        <c:noMultiLvlLbl val="0"/>
      </c:catAx>
      <c:valAx>
        <c:axId val="133197184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33195648"/>
        <c:crosses val="autoZero"/>
        <c:crossBetween val="between"/>
        <c:majorUnit val="0.1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'Fig. 7'!$D$2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'Fig. 7'!$C$3:$C$7</c:f>
              <c:strCache>
                <c:ptCount val="5"/>
                <c:pt idx="0">
                  <c:v>La classe ouvrière</c:v>
                </c:pt>
                <c:pt idx="1">
                  <c:v>La classe moyenne inférieure</c:v>
                </c:pt>
                <c:pt idx="2">
                  <c:v>La classe moyenne</c:v>
                </c:pt>
                <c:pt idx="3">
                  <c:v>La classe moyenne supérieure</c:v>
                </c:pt>
                <c:pt idx="4">
                  <c:v>La classe supérieure</c:v>
                </c:pt>
              </c:strCache>
            </c:strRef>
          </c:cat>
          <c:val>
            <c:numRef>
              <c:f>'Fig. 7'!$D$3:$D$7</c:f>
              <c:numCache>
                <c:formatCode>0%</c:formatCode>
                <c:ptCount val="5"/>
                <c:pt idx="0">
                  <c:v>0.8</c:v>
                </c:pt>
                <c:pt idx="1">
                  <c:v>0.76</c:v>
                </c:pt>
                <c:pt idx="2">
                  <c:v>0.83</c:v>
                </c:pt>
                <c:pt idx="3">
                  <c:v>0.94</c:v>
                </c:pt>
                <c:pt idx="4">
                  <c:v>0.56999999999999995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01-4573-B552-0571E5990980}"/>
            </c:ext>
          </c:extLst>
        </c:ser>
        <c:ser>
          <c:idx val="1"/>
          <c:order val="1"/>
          <c:tx>
            <c:strRef>
              <c:f>'Fig. 7'!$E$2</c:f>
              <c:strCache>
                <c:ptCount val="1"/>
                <c:pt idx="0">
                  <c:v>UE 28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'Fig. 7'!$C$3:$C$7</c:f>
              <c:strCache>
                <c:ptCount val="5"/>
                <c:pt idx="0">
                  <c:v>La classe ouvrière</c:v>
                </c:pt>
                <c:pt idx="1">
                  <c:v>La classe moyenne inférieure</c:v>
                </c:pt>
                <c:pt idx="2">
                  <c:v>La classe moyenne</c:v>
                </c:pt>
                <c:pt idx="3">
                  <c:v>La classe moyenne supérieure</c:v>
                </c:pt>
                <c:pt idx="4">
                  <c:v>La classe supérieure</c:v>
                </c:pt>
              </c:strCache>
            </c:strRef>
          </c:cat>
          <c:val>
            <c:numRef>
              <c:f>'Fig. 7'!$E$3:$E$7</c:f>
              <c:numCache>
                <c:formatCode>0%</c:formatCode>
                <c:ptCount val="5"/>
                <c:pt idx="0">
                  <c:v>0.72</c:v>
                </c:pt>
                <c:pt idx="1">
                  <c:v>0.71</c:v>
                </c:pt>
                <c:pt idx="2">
                  <c:v>0.7</c:v>
                </c:pt>
                <c:pt idx="3">
                  <c:v>0.76</c:v>
                </c:pt>
                <c:pt idx="4">
                  <c:v>0.76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01-4573-B552-0571E5990980}"/>
            </c:ext>
          </c:extLst>
        </c:ser>
        <c:ser>
          <c:idx val="2"/>
          <c:order val="2"/>
          <c:tx>
            <c:strRef>
              <c:f>'Fig. 7'!$F$2</c:f>
              <c:strCache>
                <c:ptCount val="1"/>
                <c:pt idx="0">
                  <c:v>Royaume-Uni</c:v>
                </c:pt>
              </c:strCache>
            </c:strRef>
          </c:tx>
          <c:invertIfNegative val="0"/>
          <c:cat>
            <c:strRef>
              <c:f>'Fig. 7'!$C$3:$C$7</c:f>
              <c:strCache>
                <c:ptCount val="5"/>
                <c:pt idx="0">
                  <c:v>La classe ouvrière</c:v>
                </c:pt>
                <c:pt idx="1">
                  <c:v>La classe moyenne inférieure</c:v>
                </c:pt>
                <c:pt idx="2">
                  <c:v>La classe moyenne</c:v>
                </c:pt>
                <c:pt idx="3">
                  <c:v>La classe moyenne supérieure</c:v>
                </c:pt>
                <c:pt idx="4">
                  <c:v>La classe supérieure</c:v>
                </c:pt>
              </c:strCache>
            </c:strRef>
          </c:cat>
          <c:val>
            <c:numRef>
              <c:f>'Fig. 7'!$F$3:$F$7</c:f>
              <c:numCache>
                <c:formatCode>0%</c:formatCode>
                <c:ptCount val="5"/>
                <c:pt idx="0">
                  <c:v>0.89</c:v>
                </c:pt>
                <c:pt idx="1">
                  <c:v>0.89</c:v>
                </c:pt>
                <c:pt idx="2">
                  <c:v>0.86</c:v>
                </c:pt>
                <c:pt idx="3">
                  <c:v>1</c:v>
                </c:pt>
                <c:pt idx="4">
                  <c:v>0.94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F01-4573-B552-0571E5990980}"/>
            </c:ext>
          </c:extLst>
        </c:ser>
        <c:ser>
          <c:idx val="3"/>
          <c:order val="3"/>
          <c:tx>
            <c:strRef>
              <c:f>'Fig. 7'!$G$2</c:f>
              <c:strCache>
                <c:ptCount val="1"/>
                <c:pt idx="0">
                  <c:v>Allemagne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'Fig. 7'!$C$3:$C$7</c:f>
              <c:strCache>
                <c:ptCount val="5"/>
                <c:pt idx="0">
                  <c:v>La classe ouvrière</c:v>
                </c:pt>
                <c:pt idx="1">
                  <c:v>La classe moyenne inférieure</c:v>
                </c:pt>
                <c:pt idx="2">
                  <c:v>La classe moyenne</c:v>
                </c:pt>
                <c:pt idx="3">
                  <c:v>La classe moyenne supérieure</c:v>
                </c:pt>
                <c:pt idx="4">
                  <c:v>La classe supérieure</c:v>
                </c:pt>
              </c:strCache>
            </c:strRef>
          </c:cat>
          <c:val>
            <c:numRef>
              <c:f>'Fig. 7'!$G$3:$G$7</c:f>
              <c:numCache>
                <c:formatCode>0%</c:formatCode>
                <c:ptCount val="5"/>
                <c:pt idx="0">
                  <c:v>0.65</c:v>
                </c:pt>
                <c:pt idx="1">
                  <c:v>0.67</c:v>
                </c:pt>
                <c:pt idx="2">
                  <c:v>0.64</c:v>
                </c:pt>
                <c:pt idx="3">
                  <c:v>0.7</c:v>
                </c:pt>
                <c:pt idx="4">
                  <c:v>0.57999999999999996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F01-4573-B552-0571E5990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286720"/>
        <c:axId val="134292608"/>
      </c:barChart>
      <c:catAx>
        <c:axId val="1342867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34292608"/>
        <c:crosses val="autoZero"/>
        <c:auto val="1"/>
        <c:lblAlgn val="ctr"/>
        <c:lblOffset val="100"/>
        <c:noMultiLvlLbl val="0"/>
      </c:catAx>
      <c:valAx>
        <c:axId val="13429260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34286720"/>
        <c:crosses val="autoZero"/>
        <c:crossBetween val="between"/>
        <c:majorUnit val="0.1"/>
      </c:valAx>
      <c:spPr>
        <a:solidFill>
          <a:srgbClr val="EEEEEE"/>
        </a:solidFill>
        <a:ln>
          <a:solidFill>
            <a:schemeClr val="bg1">
              <a:lumMod val="85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EEEEEE"/>
    </a:solidFill>
    <a:ln>
      <a:solidFill>
        <a:schemeClr val="bg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76686118897914E-2"/>
          <c:y val="2.8856451423104276E-2"/>
          <c:w val="0.66444121196026262"/>
          <c:h val="0.8850444863982645"/>
        </c:manualLayout>
      </c:layout>
      <c:lineChart>
        <c:grouping val="standard"/>
        <c:varyColors val="0"/>
        <c:ser>
          <c:idx val="0"/>
          <c:order val="0"/>
          <c:tx>
            <c:strRef>
              <c:f>'Fig. 8'!$C$2</c:f>
              <c:strCache>
                <c:ptCount val="1"/>
                <c:pt idx="0">
                  <c:v>L'insécurité</c:v>
                </c:pt>
              </c:strCache>
            </c:strRef>
          </c:tx>
          <c:marker>
            <c:symbol val="none"/>
          </c:marker>
          <c:cat>
            <c:numRef>
              <c:f>'Fig. 8'!$B$6:$B$14</c:f>
              <c:numCache>
                <c:formatCode>General</c:formatCode>
                <c:ptCount val="9"/>
                <c:pt idx="0">
                  <c:v>2012</c:v>
                </c:pt>
                <c:pt idx="1">
                  <c:v>2012</c:v>
                </c:pt>
                <c:pt idx="2">
                  <c:v>2013</c:v>
                </c:pt>
                <c:pt idx="3">
                  <c:v>2013</c:v>
                </c:pt>
                <c:pt idx="4">
                  <c:v>2014</c:v>
                </c:pt>
                <c:pt idx="5">
                  <c:v>2014</c:v>
                </c:pt>
                <c:pt idx="6">
                  <c:v>2015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'Fig. 8'!$C$6:$C$14</c:f>
              <c:numCache>
                <c:formatCode>0.0%</c:formatCode>
                <c:ptCount val="9"/>
                <c:pt idx="0">
                  <c:v>0.05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0.06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0.08</c:v>
                </c:pt>
                <c:pt idx="8">
                  <c:v>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5B9-4F05-8374-E830CC5D5420}"/>
            </c:ext>
          </c:extLst>
        </c:ser>
        <c:ser>
          <c:idx val="1"/>
          <c:order val="1"/>
          <c:tx>
            <c:strRef>
              <c:f>'Fig. 8'!$D$2</c:f>
              <c:strCache>
                <c:ptCount val="1"/>
                <c:pt idx="0">
                  <c:v>La situation économique</c:v>
                </c:pt>
              </c:strCache>
            </c:strRef>
          </c:tx>
          <c:marker>
            <c:symbol val="none"/>
          </c:marker>
          <c:cat>
            <c:numRef>
              <c:f>'Fig. 8'!$B$6:$B$14</c:f>
              <c:numCache>
                <c:formatCode>General</c:formatCode>
                <c:ptCount val="9"/>
                <c:pt idx="0">
                  <c:v>2012</c:v>
                </c:pt>
                <c:pt idx="1">
                  <c:v>2012</c:v>
                </c:pt>
                <c:pt idx="2">
                  <c:v>2013</c:v>
                </c:pt>
                <c:pt idx="3">
                  <c:v>2013</c:v>
                </c:pt>
                <c:pt idx="4">
                  <c:v>2014</c:v>
                </c:pt>
                <c:pt idx="5">
                  <c:v>2014</c:v>
                </c:pt>
                <c:pt idx="6">
                  <c:v>2015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'Fig. 8'!$D$6:$D$14</c:f>
              <c:numCache>
                <c:formatCode>0.0%</c:formatCode>
                <c:ptCount val="9"/>
                <c:pt idx="0">
                  <c:v>0.54</c:v>
                </c:pt>
                <c:pt idx="1">
                  <c:v>0.53</c:v>
                </c:pt>
                <c:pt idx="2">
                  <c:v>0.48</c:v>
                </c:pt>
                <c:pt idx="3">
                  <c:v>0.45</c:v>
                </c:pt>
                <c:pt idx="4">
                  <c:v>0.39</c:v>
                </c:pt>
                <c:pt idx="5">
                  <c:v>0.33</c:v>
                </c:pt>
                <c:pt idx="6">
                  <c:v>0.27</c:v>
                </c:pt>
                <c:pt idx="7">
                  <c:v>0.21</c:v>
                </c:pt>
                <c:pt idx="8">
                  <c:v>0.19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B9-4F05-8374-E830CC5D5420}"/>
            </c:ext>
          </c:extLst>
        </c:ser>
        <c:ser>
          <c:idx val="2"/>
          <c:order val="2"/>
          <c:tx>
            <c:strRef>
              <c:f>'Fig. 8'!$E$2</c:f>
              <c:strCache>
                <c:ptCount val="1"/>
                <c:pt idx="0">
                  <c:v>L’état des finances publiques des États membres</c:v>
                </c:pt>
              </c:strCache>
            </c:strRef>
          </c:tx>
          <c:marker>
            <c:symbol val="none"/>
          </c:marker>
          <c:cat>
            <c:numRef>
              <c:f>'Fig. 8'!$B$6:$B$14</c:f>
              <c:numCache>
                <c:formatCode>General</c:formatCode>
                <c:ptCount val="9"/>
                <c:pt idx="0">
                  <c:v>2012</c:v>
                </c:pt>
                <c:pt idx="1">
                  <c:v>2012</c:v>
                </c:pt>
                <c:pt idx="2">
                  <c:v>2013</c:v>
                </c:pt>
                <c:pt idx="3">
                  <c:v>2013</c:v>
                </c:pt>
                <c:pt idx="4">
                  <c:v>2014</c:v>
                </c:pt>
                <c:pt idx="5">
                  <c:v>2014</c:v>
                </c:pt>
                <c:pt idx="6">
                  <c:v>2015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'Fig. 8'!$E$6:$E$14</c:f>
              <c:numCache>
                <c:formatCode>0.0%</c:formatCode>
                <c:ptCount val="9"/>
                <c:pt idx="0">
                  <c:v>0.34</c:v>
                </c:pt>
                <c:pt idx="1">
                  <c:v>0.32</c:v>
                </c:pt>
                <c:pt idx="2">
                  <c:v>0.3</c:v>
                </c:pt>
                <c:pt idx="3">
                  <c:v>0.26</c:v>
                </c:pt>
                <c:pt idx="4">
                  <c:v>0.25</c:v>
                </c:pt>
                <c:pt idx="5">
                  <c:v>0.25</c:v>
                </c:pt>
                <c:pt idx="6">
                  <c:v>0.23</c:v>
                </c:pt>
                <c:pt idx="7">
                  <c:v>0.17</c:v>
                </c:pt>
                <c:pt idx="8">
                  <c:v>0.16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5B9-4F05-8374-E830CC5D5420}"/>
            </c:ext>
          </c:extLst>
        </c:ser>
        <c:ser>
          <c:idx val="3"/>
          <c:order val="3"/>
          <c:tx>
            <c:strRef>
              <c:f>'Fig. 8'!$F$2</c:f>
              <c:strCache>
                <c:ptCount val="1"/>
                <c:pt idx="0">
                  <c:v>L’immigration</c:v>
                </c:pt>
              </c:strCache>
            </c:strRef>
          </c:tx>
          <c:marker>
            <c:symbol val="none"/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'Fig. 8'!$B$6:$B$14</c:f>
              <c:numCache>
                <c:formatCode>General</c:formatCode>
                <c:ptCount val="9"/>
                <c:pt idx="0">
                  <c:v>2012</c:v>
                </c:pt>
                <c:pt idx="1">
                  <c:v>2012</c:v>
                </c:pt>
                <c:pt idx="2">
                  <c:v>2013</c:v>
                </c:pt>
                <c:pt idx="3">
                  <c:v>2013</c:v>
                </c:pt>
                <c:pt idx="4">
                  <c:v>2014</c:v>
                </c:pt>
                <c:pt idx="5">
                  <c:v>2014</c:v>
                </c:pt>
                <c:pt idx="6">
                  <c:v>2015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'Fig. 8'!$F$6:$F$14</c:f>
              <c:numCache>
                <c:formatCode>0.0%</c:formatCode>
                <c:ptCount val="9"/>
                <c:pt idx="0">
                  <c:v>0.09</c:v>
                </c:pt>
                <c:pt idx="1">
                  <c:v>0.08</c:v>
                </c:pt>
                <c:pt idx="2">
                  <c:v>0.1</c:v>
                </c:pt>
                <c:pt idx="3">
                  <c:v>0.16</c:v>
                </c:pt>
                <c:pt idx="4">
                  <c:v>0.21</c:v>
                </c:pt>
                <c:pt idx="5">
                  <c:v>0.24</c:v>
                </c:pt>
                <c:pt idx="6">
                  <c:v>0.38</c:v>
                </c:pt>
                <c:pt idx="7">
                  <c:v>0.57999999999999996</c:v>
                </c:pt>
                <c:pt idx="8">
                  <c:v>0.48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5B9-4F05-8374-E830CC5D5420}"/>
            </c:ext>
          </c:extLst>
        </c:ser>
        <c:ser>
          <c:idx val="4"/>
          <c:order val="4"/>
          <c:tx>
            <c:strRef>
              <c:f>'Fig. 8'!$G$2</c:f>
              <c:strCache>
                <c:ptCount val="1"/>
                <c:pt idx="0">
                  <c:v>Le terrorisme</c:v>
                </c:pt>
              </c:strCache>
            </c:strRef>
          </c:tx>
          <c:marker>
            <c:symbol val="none"/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'Fig. 8'!$B$6:$B$14</c:f>
              <c:numCache>
                <c:formatCode>General</c:formatCode>
                <c:ptCount val="9"/>
                <c:pt idx="0">
                  <c:v>2012</c:v>
                </c:pt>
                <c:pt idx="1">
                  <c:v>2012</c:v>
                </c:pt>
                <c:pt idx="2">
                  <c:v>2013</c:v>
                </c:pt>
                <c:pt idx="3">
                  <c:v>2013</c:v>
                </c:pt>
                <c:pt idx="4">
                  <c:v>2014</c:v>
                </c:pt>
                <c:pt idx="5">
                  <c:v>2014</c:v>
                </c:pt>
                <c:pt idx="6">
                  <c:v>2015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'Fig. 8'!$G$6:$G$14</c:f>
              <c:numCache>
                <c:formatCode>0.0%</c:formatCode>
                <c:ptCount val="9"/>
                <c:pt idx="0">
                  <c:v>0.05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0.06</c:v>
                </c:pt>
                <c:pt idx="4">
                  <c:v>0.06</c:v>
                </c:pt>
                <c:pt idx="5">
                  <c:v>0.11</c:v>
                </c:pt>
                <c:pt idx="6">
                  <c:v>0.17</c:v>
                </c:pt>
                <c:pt idx="7">
                  <c:v>0.25</c:v>
                </c:pt>
                <c:pt idx="8">
                  <c:v>0.39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5B9-4F05-8374-E830CC5D5420}"/>
            </c:ext>
          </c:extLst>
        </c:ser>
        <c:ser>
          <c:idx val="5"/>
          <c:order val="5"/>
          <c:tx>
            <c:strRef>
              <c:f>'Fig. 8'!$H$2</c:f>
              <c:strCache>
                <c:ptCount val="1"/>
                <c:pt idx="0">
                  <c:v>Le chômage</c:v>
                </c:pt>
              </c:strCache>
            </c:strRef>
          </c:tx>
          <c:marker>
            <c:symbol val="none"/>
          </c:marker>
          <c:cat>
            <c:numRef>
              <c:f>'Fig. 8'!$B$6:$B$14</c:f>
              <c:numCache>
                <c:formatCode>General</c:formatCode>
                <c:ptCount val="9"/>
                <c:pt idx="0">
                  <c:v>2012</c:v>
                </c:pt>
                <c:pt idx="1">
                  <c:v>2012</c:v>
                </c:pt>
                <c:pt idx="2">
                  <c:v>2013</c:v>
                </c:pt>
                <c:pt idx="3">
                  <c:v>2013</c:v>
                </c:pt>
                <c:pt idx="4">
                  <c:v>2014</c:v>
                </c:pt>
                <c:pt idx="5">
                  <c:v>2014</c:v>
                </c:pt>
                <c:pt idx="6">
                  <c:v>2015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'Fig. 8'!$H$6:$H$14</c:f>
              <c:numCache>
                <c:formatCode>0.0%</c:formatCode>
                <c:ptCount val="9"/>
                <c:pt idx="0">
                  <c:v>0.32</c:v>
                </c:pt>
                <c:pt idx="1">
                  <c:v>0.36</c:v>
                </c:pt>
                <c:pt idx="2">
                  <c:v>0.38</c:v>
                </c:pt>
                <c:pt idx="3">
                  <c:v>0.36</c:v>
                </c:pt>
                <c:pt idx="4">
                  <c:v>0.34</c:v>
                </c:pt>
                <c:pt idx="5">
                  <c:v>0.28999999999999998</c:v>
                </c:pt>
                <c:pt idx="6">
                  <c:v>0.24</c:v>
                </c:pt>
                <c:pt idx="7">
                  <c:v>0.17</c:v>
                </c:pt>
                <c:pt idx="8">
                  <c:v>0.15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5B9-4F05-8374-E830CC5D5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13152"/>
        <c:axId val="135714688"/>
      </c:lineChart>
      <c:catAx>
        <c:axId val="13571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35714688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357146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35713152"/>
        <c:crosses val="autoZero"/>
        <c:crossBetween val="between"/>
      </c:valAx>
      <c:spPr>
        <a:solidFill>
          <a:srgbClr val="EEEEEE"/>
        </a:solidFill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5349726214277968"/>
          <c:y val="5.2430140619116994E-2"/>
          <c:w val="0.23126464566636257"/>
          <c:h val="0.82653657897752386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spPr>
    <a:solidFill>
      <a:srgbClr val="EEEEEE"/>
    </a:solidFill>
    <a:ln>
      <a:solidFill>
        <a:schemeClr val="bg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France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'Fig. 9'!$C$2</c:f>
              <c:strCache>
                <c:ptCount val="1"/>
                <c:pt idx="0">
                  <c:v>Mai 2005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'Fig. 9'!$A$5:$A$17</c:f>
              <c:strCache>
                <c:ptCount val="13"/>
                <c:pt idx="0">
                  <c:v>Le logement</c:v>
                </c:pt>
                <c:pt idx="1">
                  <c:v>L'environnement</c:v>
                </c:pt>
                <c:pt idx="2">
                  <c:v>Santé et sécurité sociale</c:v>
                </c:pt>
                <c:pt idx="3">
                  <c:v>Les impôts</c:v>
                </c:pt>
                <c:pt idx="4">
                  <c:v>Le système éducatif</c:v>
                </c:pt>
                <c:pt idx="5">
                  <c:v>L'insécurité</c:v>
                </c:pt>
                <c:pt idx="6">
                  <c:v>Les retraites</c:v>
                </c:pt>
                <c:pt idx="7">
                  <c:v>Immigration</c:v>
                </c:pt>
                <c:pt idx="8">
                  <c:v>Terrorisme</c:v>
                </c:pt>
                <c:pt idx="9">
                  <c:v>La dette</c:v>
                </c:pt>
                <c:pt idx="10">
                  <c:v>Hausse des prix, inflation, coût de la vie</c:v>
                </c:pt>
                <c:pt idx="11">
                  <c:v>La situation économique</c:v>
                </c:pt>
                <c:pt idx="12">
                  <c:v>Chômage</c:v>
                </c:pt>
              </c:strCache>
            </c:strRef>
          </c:cat>
          <c:val>
            <c:numRef>
              <c:f>'Fig. 9'!$C$5:$C$17</c:f>
              <c:numCache>
                <c:formatCode>0.0%</c:formatCode>
                <c:ptCount val="13"/>
                <c:pt idx="0">
                  <c:v>0.05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0.1</c:v>
                </c:pt>
                <c:pt idx="5">
                  <c:v>0.1</c:v>
                </c:pt>
                <c:pt idx="6">
                  <c:v>0.11</c:v>
                </c:pt>
                <c:pt idx="7">
                  <c:v>0.12</c:v>
                </c:pt>
                <c:pt idx="8">
                  <c:v>0.13</c:v>
                </c:pt>
                <c:pt idx="9">
                  <c:v>0.13</c:v>
                </c:pt>
                <c:pt idx="10">
                  <c:v>0.15</c:v>
                </c:pt>
                <c:pt idx="11">
                  <c:v>0.19</c:v>
                </c:pt>
                <c:pt idx="12">
                  <c:v>0.65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6D-4C35-8FD7-F5E92C102D80}"/>
            </c:ext>
          </c:extLst>
        </c:ser>
        <c:ser>
          <c:idx val="1"/>
          <c:order val="1"/>
          <c:tx>
            <c:strRef>
              <c:f>'Fig. 9'!$D$2</c:f>
              <c:strCache>
                <c:ptCount val="1"/>
                <c:pt idx="0">
                  <c:v>Mai 2016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'Fig. 9'!$A$5:$A$17</c:f>
              <c:strCache>
                <c:ptCount val="13"/>
                <c:pt idx="0">
                  <c:v>Le logement</c:v>
                </c:pt>
                <c:pt idx="1">
                  <c:v>L'environnement</c:v>
                </c:pt>
                <c:pt idx="2">
                  <c:v>Santé et sécurité sociale</c:v>
                </c:pt>
                <c:pt idx="3">
                  <c:v>Les impôts</c:v>
                </c:pt>
                <c:pt idx="4">
                  <c:v>Le système éducatif</c:v>
                </c:pt>
                <c:pt idx="5">
                  <c:v>L'insécurité</c:v>
                </c:pt>
                <c:pt idx="6">
                  <c:v>Les retraites</c:v>
                </c:pt>
                <c:pt idx="7">
                  <c:v>Immigration</c:v>
                </c:pt>
                <c:pt idx="8">
                  <c:v>Terrorisme</c:v>
                </c:pt>
                <c:pt idx="9">
                  <c:v>La dette</c:v>
                </c:pt>
                <c:pt idx="10">
                  <c:v>Hausse des prix, inflation, coût de la vie</c:v>
                </c:pt>
                <c:pt idx="11">
                  <c:v>La situation économique</c:v>
                </c:pt>
                <c:pt idx="12">
                  <c:v>Chômage</c:v>
                </c:pt>
              </c:strCache>
            </c:strRef>
          </c:cat>
          <c:val>
            <c:numRef>
              <c:f>'Fig. 9'!$D$5:$D$17</c:f>
              <c:numCache>
                <c:formatCode>0.0%</c:formatCode>
                <c:ptCount val="13"/>
                <c:pt idx="0">
                  <c:v>0.04</c:v>
                </c:pt>
                <c:pt idx="1">
                  <c:v>0.09</c:v>
                </c:pt>
                <c:pt idx="2">
                  <c:v>7.0000000000000007E-2</c:v>
                </c:pt>
                <c:pt idx="3">
                  <c:v>0.06</c:v>
                </c:pt>
                <c:pt idx="4">
                  <c:v>0.09</c:v>
                </c:pt>
                <c:pt idx="5">
                  <c:v>0.13</c:v>
                </c:pt>
                <c:pt idx="6">
                  <c:v>0.08</c:v>
                </c:pt>
                <c:pt idx="7">
                  <c:v>0.14000000000000001</c:v>
                </c:pt>
                <c:pt idx="8">
                  <c:v>0.3</c:v>
                </c:pt>
                <c:pt idx="9">
                  <c:v>0.11</c:v>
                </c:pt>
                <c:pt idx="10">
                  <c:v>0.12</c:v>
                </c:pt>
                <c:pt idx="11">
                  <c:v>0.21</c:v>
                </c:pt>
                <c:pt idx="12">
                  <c:v>0.52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6D-4C35-8FD7-F5E92C102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5827840"/>
        <c:axId val="135829376"/>
      </c:barChart>
      <c:catAx>
        <c:axId val="1358278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anchor="t" anchorCtr="0"/>
          <a:lstStyle/>
          <a:p>
            <a:pPr>
              <a:defRPr sz="900"/>
            </a:pPr>
            <a:endParaRPr lang="fr-FR"/>
          </a:p>
        </c:txPr>
        <c:crossAx val="135829376"/>
        <c:crosses val="autoZero"/>
        <c:auto val="1"/>
        <c:lblAlgn val="ctr"/>
        <c:lblOffset val="100"/>
        <c:noMultiLvlLbl val="0"/>
      </c:catAx>
      <c:valAx>
        <c:axId val="135829376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35827840"/>
        <c:crosses val="autoZero"/>
        <c:crossBetween val="between"/>
      </c:valAx>
      <c:spPr>
        <a:solidFill>
          <a:srgbClr val="EEEEEE"/>
        </a:solidFill>
        <a:ln>
          <a:solidFill>
            <a:schemeClr val="bg1">
              <a:lumMod val="85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EEEEEE"/>
    </a:solidFill>
    <a:ln>
      <a:solidFill>
        <a:schemeClr val="bg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Allemagne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7311552313629507"/>
          <c:y val="0.11119549929676512"/>
          <c:w val="0.48004057774986714"/>
          <c:h val="0.75059193550173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'Fig. 9'!$H$2</c:f>
              <c:strCache>
                <c:ptCount val="1"/>
                <c:pt idx="0">
                  <c:v>Mai 2005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'Fig. 9'!$F$6:$F$18</c:f>
              <c:strCache>
                <c:ptCount val="13"/>
                <c:pt idx="0">
                  <c:v>Les impôts</c:v>
                </c:pt>
                <c:pt idx="1">
                  <c:v>La situation économique</c:v>
                </c:pt>
                <c:pt idx="2">
                  <c:v>Le logement</c:v>
                </c:pt>
                <c:pt idx="3">
                  <c:v>Hausse des prix, inflation, coût de la vie</c:v>
                </c:pt>
                <c:pt idx="4">
                  <c:v>La dette</c:v>
                </c:pt>
                <c:pt idx="5">
                  <c:v>Le terrorisme</c:v>
                </c:pt>
                <c:pt idx="6">
                  <c:v>L'environnement</c:v>
                </c:pt>
                <c:pt idx="7">
                  <c:v>Le chômage</c:v>
                </c:pt>
                <c:pt idx="8">
                  <c:v>L'insécurité</c:v>
                </c:pt>
                <c:pt idx="9">
                  <c:v>Santé et sécurité sociale</c:v>
                </c:pt>
                <c:pt idx="10">
                  <c:v>Les retraites</c:v>
                </c:pt>
                <c:pt idx="11">
                  <c:v>Le système éducatif</c:v>
                </c:pt>
                <c:pt idx="12">
                  <c:v>L'immigration</c:v>
                </c:pt>
              </c:strCache>
            </c:strRef>
          </c:cat>
          <c:val>
            <c:numRef>
              <c:f>'Fig. 9'!$H$6:$H$18</c:f>
              <c:numCache>
                <c:formatCode>0.0%</c:formatCode>
                <c:ptCount val="13"/>
                <c:pt idx="0">
                  <c:v>0.04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0.1</c:v>
                </c:pt>
                <c:pt idx="5">
                  <c:v>0.12</c:v>
                </c:pt>
                <c:pt idx="6">
                  <c:v>0.12</c:v>
                </c:pt>
                <c:pt idx="7">
                  <c:v>0.13</c:v>
                </c:pt>
                <c:pt idx="8">
                  <c:v>0.14000000000000001</c:v>
                </c:pt>
                <c:pt idx="9">
                  <c:v>0.15</c:v>
                </c:pt>
                <c:pt idx="10">
                  <c:v>0.15</c:v>
                </c:pt>
                <c:pt idx="11">
                  <c:v>0.21</c:v>
                </c:pt>
                <c:pt idx="12">
                  <c:v>0.46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851-4260-A120-5547CE148859}"/>
            </c:ext>
          </c:extLst>
        </c:ser>
        <c:ser>
          <c:idx val="1"/>
          <c:order val="1"/>
          <c:tx>
            <c:strRef>
              <c:f>'Fig. 9'!$I$2</c:f>
              <c:strCache>
                <c:ptCount val="1"/>
                <c:pt idx="0">
                  <c:v>Mai 2016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'Fig. 9'!$F$6:$F$18</c:f>
              <c:strCache>
                <c:ptCount val="13"/>
                <c:pt idx="0">
                  <c:v>Les impôts</c:v>
                </c:pt>
                <c:pt idx="1">
                  <c:v>La situation économique</c:v>
                </c:pt>
                <c:pt idx="2">
                  <c:v>Le logement</c:v>
                </c:pt>
                <c:pt idx="3">
                  <c:v>Hausse des prix, inflation, coût de la vie</c:v>
                </c:pt>
                <c:pt idx="4">
                  <c:v>La dette</c:v>
                </c:pt>
                <c:pt idx="5">
                  <c:v>Le terrorisme</c:v>
                </c:pt>
                <c:pt idx="6">
                  <c:v>L'environnement</c:v>
                </c:pt>
                <c:pt idx="7">
                  <c:v>Le chômage</c:v>
                </c:pt>
                <c:pt idx="8">
                  <c:v>L'insécurité</c:v>
                </c:pt>
                <c:pt idx="9">
                  <c:v>Santé et sécurité sociale</c:v>
                </c:pt>
                <c:pt idx="10">
                  <c:v>Les retraites</c:v>
                </c:pt>
                <c:pt idx="11">
                  <c:v>Le système éducatif</c:v>
                </c:pt>
                <c:pt idx="12">
                  <c:v>L'immigration</c:v>
                </c:pt>
              </c:strCache>
            </c:strRef>
          </c:cat>
          <c:val>
            <c:numRef>
              <c:f>'Fig. 9'!$I$6:$I$18</c:f>
              <c:numCache>
                <c:formatCode>0.0%</c:formatCode>
                <c:ptCount val="13"/>
                <c:pt idx="0">
                  <c:v>0.04</c:v>
                </c:pt>
                <c:pt idx="1">
                  <c:v>0.05</c:v>
                </c:pt>
                <c:pt idx="2">
                  <c:v>0.12</c:v>
                </c:pt>
                <c:pt idx="3">
                  <c:v>7.0000000000000007E-2</c:v>
                </c:pt>
                <c:pt idx="4">
                  <c:v>7.0000000000000007E-2</c:v>
                </c:pt>
                <c:pt idx="5">
                  <c:v>0.26</c:v>
                </c:pt>
                <c:pt idx="6">
                  <c:v>0.1</c:v>
                </c:pt>
                <c:pt idx="7">
                  <c:v>0.09</c:v>
                </c:pt>
                <c:pt idx="8">
                  <c:v>0.17</c:v>
                </c:pt>
                <c:pt idx="9">
                  <c:v>0.09</c:v>
                </c:pt>
                <c:pt idx="10">
                  <c:v>0.19</c:v>
                </c:pt>
                <c:pt idx="11">
                  <c:v>0.13</c:v>
                </c:pt>
                <c:pt idx="12">
                  <c:v>0.56000000000000005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51-4260-A120-5547CE148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6536448"/>
        <c:axId val="136537984"/>
      </c:barChart>
      <c:catAx>
        <c:axId val="1365364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36537984"/>
        <c:crosses val="autoZero"/>
        <c:auto val="1"/>
        <c:lblAlgn val="ctr"/>
        <c:lblOffset val="100"/>
        <c:noMultiLvlLbl val="0"/>
      </c:catAx>
      <c:valAx>
        <c:axId val="136537984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36536448"/>
        <c:crosses val="autoZero"/>
        <c:crossBetween val="between"/>
      </c:valAx>
      <c:spPr>
        <a:solidFill>
          <a:srgbClr val="EEEEEE"/>
        </a:solidFill>
        <a:ln>
          <a:solidFill>
            <a:schemeClr val="bg1">
              <a:lumMod val="85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EEEEEE"/>
    </a:solidFill>
    <a:ln>
      <a:solidFill>
        <a:schemeClr val="bg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Royaume-Uni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6539689891704711"/>
          <c:y val="0.1113128809653202"/>
          <c:w val="0.47087804746056228"/>
          <c:h val="0.750328652050990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'Fig. 9'!$M$2</c:f>
              <c:strCache>
                <c:ptCount val="1"/>
                <c:pt idx="0">
                  <c:v>Mai 2005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'Fig. 9'!$K$6:$K$18</c:f>
              <c:strCache>
                <c:ptCount val="13"/>
                <c:pt idx="0">
                  <c:v>L'environnement</c:v>
                </c:pt>
                <c:pt idx="1">
                  <c:v>Les impôts</c:v>
                </c:pt>
                <c:pt idx="2">
                  <c:v>Les retraites</c:v>
                </c:pt>
                <c:pt idx="3">
                  <c:v>L'insécurité</c:v>
                </c:pt>
                <c:pt idx="4">
                  <c:v>Le terrorisme</c:v>
                </c:pt>
                <c:pt idx="5">
                  <c:v>Le système éducatif</c:v>
                </c:pt>
                <c:pt idx="6">
                  <c:v>La dette</c:v>
                </c:pt>
                <c:pt idx="7">
                  <c:v>La situation économique</c:v>
                </c:pt>
                <c:pt idx="8">
                  <c:v>Hausse des prix, inflation, coût de la vie</c:v>
                </c:pt>
                <c:pt idx="9">
                  <c:v>Le logement</c:v>
                </c:pt>
                <c:pt idx="10">
                  <c:v>Le chômage</c:v>
                </c:pt>
                <c:pt idx="11">
                  <c:v>Santé et sécurité sociale</c:v>
                </c:pt>
                <c:pt idx="12">
                  <c:v>L'immigration</c:v>
                </c:pt>
              </c:strCache>
            </c:strRef>
          </c:cat>
          <c:val>
            <c:numRef>
              <c:f>'Fig. 9'!$M$6:$M$18</c:f>
              <c:numCache>
                <c:formatCode>0.0%</c:formatCode>
                <c:ptCount val="13"/>
                <c:pt idx="0">
                  <c:v>0.05</c:v>
                </c:pt>
                <c:pt idx="1">
                  <c:v>0.06</c:v>
                </c:pt>
                <c:pt idx="2">
                  <c:v>0.06</c:v>
                </c:pt>
                <c:pt idx="3">
                  <c:v>7.0000000000000007E-2</c:v>
                </c:pt>
                <c:pt idx="4">
                  <c:v>0.1</c:v>
                </c:pt>
                <c:pt idx="5">
                  <c:v>0.11</c:v>
                </c:pt>
                <c:pt idx="6">
                  <c:v>0.13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0.16</c:v>
                </c:pt>
                <c:pt idx="10">
                  <c:v>0.22</c:v>
                </c:pt>
                <c:pt idx="11">
                  <c:v>0.28000000000000003</c:v>
                </c:pt>
                <c:pt idx="12">
                  <c:v>0.35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4D-47B7-B03B-1B7495688023}"/>
            </c:ext>
          </c:extLst>
        </c:ser>
        <c:ser>
          <c:idx val="1"/>
          <c:order val="1"/>
          <c:tx>
            <c:strRef>
              <c:f>'Fig. 9'!$N$2</c:f>
              <c:strCache>
                <c:ptCount val="1"/>
                <c:pt idx="0">
                  <c:v>Mai 2016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'Fig. 9'!$K$6:$K$18</c:f>
              <c:strCache>
                <c:ptCount val="13"/>
                <c:pt idx="0">
                  <c:v>L'environnement</c:v>
                </c:pt>
                <c:pt idx="1">
                  <c:v>Les impôts</c:v>
                </c:pt>
                <c:pt idx="2">
                  <c:v>Les retraites</c:v>
                </c:pt>
                <c:pt idx="3">
                  <c:v>L'insécurité</c:v>
                </c:pt>
                <c:pt idx="4">
                  <c:v>Le terrorisme</c:v>
                </c:pt>
                <c:pt idx="5">
                  <c:v>Le système éducatif</c:v>
                </c:pt>
                <c:pt idx="6">
                  <c:v>La dette</c:v>
                </c:pt>
                <c:pt idx="7">
                  <c:v>La situation économique</c:v>
                </c:pt>
                <c:pt idx="8">
                  <c:v>Hausse des prix, inflation, coût de la vie</c:v>
                </c:pt>
                <c:pt idx="9">
                  <c:v>Le logement</c:v>
                </c:pt>
                <c:pt idx="10">
                  <c:v>Le chômage</c:v>
                </c:pt>
                <c:pt idx="11">
                  <c:v>Santé et sécurité sociale</c:v>
                </c:pt>
                <c:pt idx="12">
                  <c:v>L'immigration</c:v>
                </c:pt>
              </c:strCache>
            </c:strRef>
          </c:cat>
          <c:val>
            <c:numRef>
              <c:f>'Fig. 9'!$N$6:$N$18</c:f>
              <c:numCache>
                <c:formatCode>0.0%</c:formatCode>
                <c:ptCount val="13"/>
                <c:pt idx="0">
                  <c:v>0.04</c:v>
                </c:pt>
                <c:pt idx="1">
                  <c:v>0.04</c:v>
                </c:pt>
                <c:pt idx="2">
                  <c:v>0.06</c:v>
                </c:pt>
                <c:pt idx="3">
                  <c:v>7.0000000000000007E-2</c:v>
                </c:pt>
                <c:pt idx="4">
                  <c:v>0.23</c:v>
                </c:pt>
                <c:pt idx="5">
                  <c:v>0.1</c:v>
                </c:pt>
                <c:pt idx="6">
                  <c:v>0.08</c:v>
                </c:pt>
                <c:pt idx="7">
                  <c:v>0.11</c:v>
                </c:pt>
                <c:pt idx="8">
                  <c:v>0.14000000000000001</c:v>
                </c:pt>
                <c:pt idx="9">
                  <c:v>0.21</c:v>
                </c:pt>
                <c:pt idx="10">
                  <c:v>0.14000000000000001</c:v>
                </c:pt>
                <c:pt idx="11">
                  <c:v>0.26</c:v>
                </c:pt>
                <c:pt idx="12">
                  <c:v>0.38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4D-47B7-B03B-1B7495688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6589696"/>
        <c:axId val="136591232"/>
      </c:barChart>
      <c:catAx>
        <c:axId val="1365896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36591232"/>
        <c:crosses val="autoZero"/>
        <c:auto val="1"/>
        <c:lblAlgn val="ctr"/>
        <c:lblOffset val="100"/>
        <c:noMultiLvlLbl val="0"/>
      </c:catAx>
      <c:valAx>
        <c:axId val="136591232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36589696"/>
        <c:crosses val="autoZero"/>
        <c:crossBetween val="between"/>
        <c:majorUnit val="0.2"/>
      </c:valAx>
      <c:spPr>
        <a:solidFill>
          <a:srgbClr val="EEEEEE"/>
        </a:solidFill>
        <a:ln>
          <a:solidFill>
            <a:schemeClr val="bg1">
              <a:lumMod val="85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EEEEEE"/>
    </a:solidFill>
    <a:ln>
      <a:solidFill>
        <a:schemeClr val="bg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Italie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6539689891704711"/>
          <c:y val="0.1113128809653202"/>
          <c:w val="0.48087761088687442"/>
          <c:h val="0.750328652050990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'Fig. 9'!$U$2</c:f>
              <c:strCache>
                <c:ptCount val="1"/>
                <c:pt idx="0">
                  <c:v>Mai 2005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'Fig. 9'!$S$6:$S$18</c:f>
              <c:strCache>
                <c:ptCount val="13"/>
                <c:pt idx="0">
                  <c:v>Le logement</c:v>
                </c:pt>
                <c:pt idx="1">
                  <c:v>Le système éducatif</c:v>
                </c:pt>
                <c:pt idx="2">
                  <c:v>L'environnement</c:v>
                </c:pt>
                <c:pt idx="3">
                  <c:v>Santé et sécurité sociale</c:v>
                </c:pt>
                <c:pt idx="4">
                  <c:v>Hausse des prix, inflation, coût de la vie</c:v>
                </c:pt>
                <c:pt idx="5">
                  <c:v>La dette</c:v>
                </c:pt>
                <c:pt idx="6">
                  <c:v>L'insécurité</c:v>
                </c:pt>
                <c:pt idx="7">
                  <c:v>Le terrorisme</c:v>
                </c:pt>
                <c:pt idx="8">
                  <c:v>Les retraites</c:v>
                </c:pt>
                <c:pt idx="9">
                  <c:v>Les impôts</c:v>
                </c:pt>
                <c:pt idx="10">
                  <c:v>L'immigration</c:v>
                </c:pt>
                <c:pt idx="11">
                  <c:v>La situation économique</c:v>
                </c:pt>
                <c:pt idx="12">
                  <c:v>Le chômage</c:v>
                </c:pt>
              </c:strCache>
            </c:strRef>
          </c:cat>
          <c:val>
            <c:numRef>
              <c:f>'Fig. 9'!$U$6:$U$18</c:f>
              <c:numCache>
                <c:formatCode>0.0%</c:formatCode>
                <c:ptCount val="13"/>
                <c:pt idx="0">
                  <c:v>7.1000000000000004E-3</c:v>
                </c:pt>
                <c:pt idx="1">
                  <c:v>0.02</c:v>
                </c:pt>
                <c:pt idx="2">
                  <c:v>0</c:v>
                </c:pt>
                <c:pt idx="3">
                  <c:v>5.5899999999999998E-2</c:v>
                </c:pt>
                <c:pt idx="4">
                  <c:v>0.31790000000000002</c:v>
                </c:pt>
                <c:pt idx="5">
                  <c:v>0</c:v>
                </c:pt>
                <c:pt idx="6">
                  <c:v>0.2268</c:v>
                </c:pt>
                <c:pt idx="7">
                  <c:v>7.0800000000000002E-2</c:v>
                </c:pt>
                <c:pt idx="8">
                  <c:v>6.5299999999999997E-2</c:v>
                </c:pt>
                <c:pt idx="9">
                  <c:v>0.1376</c:v>
                </c:pt>
                <c:pt idx="10">
                  <c:v>0.1515</c:v>
                </c:pt>
                <c:pt idx="11">
                  <c:v>0.37009999999999998</c:v>
                </c:pt>
                <c:pt idx="12">
                  <c:v>0.3599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361-4AF8-8ECB-2E4FF77BAFCF}"/>
            </c:ext>
          </c:extLst>
        </c:ser>
        <c:ser>
          <c:idx val="1"/>
          <c:order val="1"/>
          <c:tx>
            <c:strRef>
              <c:f>'Fig. 9'!$V$2</c:f>
              <c:strCache>
                <c:ptCount val="1"/>
                <c:pt idx="0">
                  <c:v>Mai 2016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'Fig. 9'!$S$6:$S$18</c:f>
              <c:strCache>
                <c:ptCount val="13"/>
                <c:pt idx="0">
                  <c:v>Le logement</c:v>
                </c:pt>
                <c:pt idx="1">
                  <c:v>Le système éducatif</c:v>
                </c:pt>
                <c:pt idx="2">
                  <c:v>L'environnement</c:v>
                </c:pt>
                <c:pt idx="3">
                  <c:v>Santé et sécurité sociale</c:v>
                </c:pt>
                <c:pt idx="4">
                  <c:v>Hausse des prix, inflation, coût de la vie</c:v>
                </c:pt>
                <c:pt idx="5">
                  <c:v>La dette</c:v>
                </c:pt>
                <c:pt idx="6">
                  <c:v>L'insécurité</c:v>
                </c:pt>
                <c:pt idx="7">
                  <c:v>Le terrorisme</c:v>
                </c:pt>
                <c:pt idx="8">
                  <c:v>Les retraites</c:v>
                </c:pt>
                <c:pt idx="9">
                  <c:v>Les impôts</c:v>
                </c:pt>
                <c:pt idx="10">
                  <c:v>L'immigration</c:v>
                </c:pt>
                <c:pt idx="11">
                  <c:v>La situation économique</c:v>
                </c:pt>
                <c:pt idx="12">
                  <c:v>Le chômage</c:v>
                </c:pt>
              </c:strCache>
            </c:strRef>
          </c:cat>
          <c:val>
            <c:numRef>
              <c:f>'Fig. 9'!$V$6:$V$18</c:f>
              <c:numCache>
                <c:formatCode>0.0%</c:formatCode>
                <c:ptCount val="13"/>
                <c:pt idx="0">
                  <c:v>2.3900000000000001E-2</c:v>
                </c:pt>
                <c:pt idx="1">
                  <c:v>3.5999999999999997E-2</c:v>
                </c:pt>
                <c:pt idx="2">
                  <c:v>4.8099999999999997E-2</c:v>
                </c:pt>
                <c:pt idx="3">
                  <c:v>5.8299999999999998E-2</c:v>
                </c:pt>
                <c:pt idx="4">
                  <c:v>9.7600000000000006E-2</c:v>
                </c:pt>
                <c:pt idx="5">
                  <c:v>0.1023</c:v>
                </c:pt>
                <c:pt idx="6">
                  <c:v>0.11210000000000001</c:v>
                </c:pt>
                <c:pt idx="7">
                  <c:v>0.1255</c:v>
                </c:pt>
                <c:pt idx="8">
                  <c:v>0.1517</c:v>
                </c:pt>
                <c:pt idx="9">
                  <c:v>0.18090000000000001</c:v>
                </c:pt>
                <c:pt idx="10">
                  <c:v>0.2833</c:v>
                </c:pt>
                <c:pt idx="11">
                  <c:v>0.28670000000000001</c:v>
                </c:pt>
                <c:pt idx="12">
                  <c:v>0.4204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61-4AF8-8ECB-2E4FF77BA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6642944"/>
        <c:axId val="136644480"/>
      </c:barChart>
      <c:catAx>
        <c:axId val="136642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36644480"/>
        <c:crosses val="autoZero"/>
        <c:auto val="1"/>
        <c:lblAlgn val="ctr"/>
        <c:lblOffset val="100"/>
        <c:noMultiLvlLbl val="0"/>
      </c:catAx>
      <c:valAx>
        <c:axId val="136644480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36642944"/>
        <c:crosses val="autoZero"/>
        <c:crossBetween val="between"/>
        <c:majorUnit val="0.2"/>
      </c:valAx>
      <c:spPr>
        <a:solidFill>
          <a:srgbClr val="EEEEEE"/>
        </a:solidFill>
        <a:ln>
          <a:solidFill>
            <a:schemeClr val="bg1">
              <a:lumMod val="85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EEEEEE"/>
    </a:solidFill>
    <a:ln>
      <a:solidFill>
        <a:schemeClr val="bg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'Fig. 10'!$C$3</c:f>
              <c:strCache>
                <c:ptCount val="1"/>
                <c:pt idx="0">
                  <c:v>Pour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'Fig. 10'!$B$4:$B$10</c:f>
              <c:strCache>
                <c:ptCount val="7"/>
                <c:pt idx="0">
                  <c:v>L'élargissement de l'UE à d'autres pays dans les années à venir</c:v>
                </c:pt>
                <c:pt idx="1">
                  <c:v>Un accord de libre-échange et d'investissement entre l'UE et les Etats-Unis</c:v>
                </c:pt>
                <c:pt idx="2">
                  <c:v>Une politique étrangère commune aux 28 Etats membres de l’UE</c:v>
                </c:pt>
                <c:pt idx="3">
                  <c:v>Une union économique et monétaire européenne avec une seule monnaie, l'euro</c:v>
                </c:pt>
                <c:pt idx="4">
                  <c:v>Une politique européenne commune en matière de migration</c:v>
                </c:pt>
                <c:pt idx="5">
                  <c:v>Une politique énergétique commune des Etats membres de l'UE</c:v>
                </c:pt>
                <c:pt idx="6">
                  <c:v>Une politique de sécurité et de défense commune des Etats membres de l'UE</c:v>
                </c:pt>
              </c:strCache>
            </c:strRef>
          </c:cat>
          <c:val>
            <c:numRef>
              <c:f>'Fig. 10'!$C$4:$C$10</c:f>
              <c:numCache>
                <c:formatCode>0%</c:formatCode>
                <c:ptCount val="7"/>
                <c:pt idx="0">
                  <c:v>0.27</c:v>
                </c:pt>
                <c:pt idx="1">
                  <c:v>0.53</c:v>
                </c:pt>
                <c:pt idx="2">
                  <c:v>0.61</c:v>
                </c:pt>
                <c:pt idx="3">
                  <c:v>0.68</c:v>
                </c:pt>
                <c:pt idx="4">
                  <c:v>0.71</c:v>
                </c:pt>
                <c:pt idx="5">
                  <c:v>0.71</c:v>
                </c:pt>
                <c:pt idx="6">
                  <c:v>0.77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26-4618-8C2B-2D74EFE95D04}"/>
            </c:ext>
          </c:extLst>
        </c:ser>
        <c:ser>
          <c:idx val="1"/>
          <c:order val="1"/>
          <c:tx>
            <c:strRef>
              <c:f>'Fig. 10'!$D$3</c:f>
              <c:strCache>
                <c:ptCount val="1"/>
                <c:pt idx="0">
                  <c:v>Contre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'Fig. 10'!$B$4:$B$10</c:f>
              <c:strCache>
                <c:ptCount val="7"/>
                <c:pt idx="0">
                  <c:v>L'élargissement de l'UE à d'autres pays dans les années à venir</c:v>
                </c:pt>
                <c:pt idx="1">
                  <c:v>Un accord de libre-échange et d'investissement entre l'UE et les Etats-Unis</c:v>
                </c:pt>
                <c:pt idx="2">
                  <c:v>Une politique étrangère commune aux 28 Etats membres de l’UE</c:v>
                </c:pt>
                <c:pt idx="3">
                  <c:v>Une union économique et monétaire européenne avec une seule monnaie, l'euro</c:v>
                </c:pt>
                <c:pt idx="4">
                  <c:v>Une politique européenne commune en matière de migration</c:v>
                </c:pt>
                <c:pt idx="5">
                  <c:v>Une politique énergétique commune des Etats membres de l'UE</c:v>
                </c:pt>
                <c:pt idx="6">
                  <c:v>Une politique de sécurité et de défense commune des Etats membres de l'UE</c:v>
                </c:pt>
              </c:strCache>
            </c:strRef>
          </c:cat>
          <c:val>
            <c:numRef>
              <c:f>'Fig. 10'!$D$4:$D$10</c:f>
              <c:numCache>
                <c:formatCode>0%</c:formatCode>
                <c:ptCount val="7"/>
                <c:pt idx="0">
                  <c:v>0.63</c:v>
                </c:pt>
                <c:pt idx="1">
                  <c:v>0.33</c:v>
                </c:pt>
                <c:pt idx="2">
                  <c:v>0.28000000000000003</c:v>
                </c:pt>
                <c:pt idx="3">
                  <c:v>0.26</c:v>
                </c:pt>
                <c:pt idx="4">
                  <c:v>0.2</c:v>
                </c:pt>
                <c:pt idx="5">
                  <c:v>0.18</c:v>
                </c:pt>
                <c:pt idx="6">
                  <c:v>0.14000000000000001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26-4618-8C2B-2D74EFE95D04}"/>
            </c:ext>
          </c:extLst>
        </c:ser>
        <c:ser>
          <c:idx val="2"/>
          <c:order val="2"/>
          <c:tx>
            <c:strRef>
              <c:f>'Fig. 10'!$E$3</c:f>
              <c:strCache>
                <c:ptCount val="1"/>
                <c:pt idx="0">
                  <c:v>Ne sait pas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'Fig. 10'!$B$4:$B$10</c:f>
              <c:strCache>
                <c:ptCount val="7"/>
                <c:pt idx="0">
                  <c:v>L'élargissement de l'UE à d'autres pays dans les années à venir</c:v>
                </c:pt>
                <c:pt idx="1">
                  <c:v>Un accord de libre-échange et d'investissement entre l'UE et les Etats-Unis</c:v>
                </c:pt>
                <c:pt idx="2">
                  <c:v>Une politique étrangère commune aux 28 Etats membres de l’UE</c:v>
                </c:pt>
                <c:pt idx="3">
                  <c:v>Une union économique et monétaire européenne avec une seule monnaie, l'euro</c:v>
                </c:pt>
                <c:pt idx="4">
                  <c:v>Une politique européenne commune en matière de migration</c:v>
                </c:pt>
                <c:pt idx="5">
                  <c:v>Une politique énergétique commune des Etats membres de l'UE</c:v>
                </c:pt>
                <c:pt idx="6">
                  <c:v>Une politique de sécurité et de défense commune des Etats membres de l'UE</c:v>
                </c:pt>
              </c:strCache>
            </c:strRef>
          </c:cat>
          <c:val>
            <c:numRef>
              <c:f>'Fig. 10'!$E$4:$E$10</c:f>
              <c:numCache>
                <c:formatCode>0%</c:formatCode>
                <c:ptCount val="7"/>
                <c:pt idx="0">
                  <c:v>0.1</c:v>
                </c:pt>
                <c:pt idx="1">
                  <c:v>0.14000000000000001</c:v>
                </c:pt>
                <c:pt idx="2">
                  <c:v>0.11</c:v>
                </c:pt>
                <c:pt idx="3">
                  <c:v>0.06</c:v>
                </c:pt>
                <c:pt idx="4">
                  <c:v>0.09</c:v>
                </c:pt>
                <c:pt idx="5">
                  <c:v>0.11</c:v>
                </c:pt>
                <c:pt idx="6">
                  <c:v>0.09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26-4618-8C2B-2D74EFE95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6812800"/>
        <c:axId val="136818688"/>
      </c:barChart>
      <c:catAx>
        <c:axId val="1368128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anchor="t" anchorCtr="0"/>
          <a:lstStyle/>
          <a:p>
            <a:pPr>
              <a:defRPr sz="900"/>
            </a:pPr>
            <a:endParaRPr lang="fr-FR"/>
          </a:p>
        </c:txPr>
        <c:crossAx val="136818688"/>
        <c:crosses val="autoZero"/>
        <c:auto val="1"/>
        <c:lblAlgn val="ctr"/>
        <c:lblOffset val="100"/>
        <c:noMultiLvlLbl val="0"/>
      </c:catAx>
      <c:valAx>
        <c:axId val="136818688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36812800"/>
        <c:crosses val="autoZero"/>
        <c:crossBetween val="between"/>
      </c:valAx>
      <c:spPr>
        <a:solidFill>
          <a:srgbClr val="EEEEEE"/>
        </a:solidFill>
        <a:ln>
          <a:solidFill>
            <a:schemeClr val="bg1">
              <a:lumMod val="85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EEEEEE"/>
    </a:solidFill>
    <a:ln>
      <a:solidFill>
        <a:schemeClr val="bg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'Fig. 11'!$C$1</c:f>
              <c:strCache>
                <c:ptCount val="1"/>
                <c:pt idx="0">
                  <c:v>UE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'Fig. 11'!$A$2:$A$18</c:f>
              <c:numCache>
                <c:formatCode>General</c:formatCode>
                <c:ptCount val="17"/>
                <c:pt idx="0">
                  <c:v>1999</c:v>
                </c:pt>
                <c:pt idx="1">
                  <c:v>2001</c:v>
                </c:pt>
                <c:pt idx="2">
                  <c:v>2001</c:v>
                </c:pt>
                <c:pt idx="3">
                  <c:v>2003</c:v>
                </c:pt>
                <c:pt idx="4">
                  <c:v>2003</c:v>
                </c:pt>
                <c:pt idx="5">
                  <c:v>2004</c:v>
                </c:pt>
                <c:pt idx="6">
                  <c:v>2004</c:v>
                </c:pt>
                <c:pt idx="7">
                  <c:v>2005</c:v>
                </c:pt>
                <c:pt idx="8">
                  <c:v>2005</c:v>
                </c:pt>
                <c:pt idx="9">
                  <c:v>2006</c:v>
                </c:pt>
                <c:pt idx="10">
                  <c:v>2006</c:v>
                </c:pt>
                <c:pt idx="11">
                  <c:v>2007</c:v>
                </c:pt>
                <c:pt idx="12">
                  <c:v>2007</c:v>
                </c:pt>
                <c:pt idx="13">
                  <c:v>2008</c:v>
                </c:pt>
                <c:pt idx="14">
                  <c:v>2008</c:v>
                </c:pt>
                <c:pt idx="15">
                  <c:v>2015</c:v>
                </c:pt>
                <c:pt idx="16">
                  <c:v>2015</c:v>
                </c:pt>
              </c:numCache>
            </c:numRef>
          </c:cat>
          <c:val>
            <c:numRef>
              <c:f>'Fig. 11'!$C$2:$C$18</c:f>
              <c:numCache>
                <c:formatCode>0%</c:formatCode>
                <c:ptCount val="17"/>
                <c:pt idx="0">
                  <c:v>0.72914604014194639</c:v>
                </c:pt>
                <c:pt idx="1">
                  <c:v>0.72904834699124121</c:v>
                </c:pt>
                <c:pt idx="2">
                  <c:v>0.72716647502977227</c:v>
                </c:pt>
                <c:pt idx="3">
                  <c:v>0.73454859662445782</c:v>
                </c:pt>
                <c:pt idx="4">
                  <c:v>0.69463280961184248</c:v>
                </c:pt>
                <c:pt idx="5">
                  <c:v>0.72382029390632463</c:v>
                </c:pt>
                <c:pt idx="6">
                  <c:v>0.77944498225233949</c:v>
                </c:pt>
                <c:pt idx="7">
                  <c:v>0.76557396879158102</c:v>
                </c:pt>
                <c:pt idx="8">
                  <c:v>0.75491794370177157</c:v>
                </c:pt>
                <c:pt idx="9">
                  <c:v>0.75491794370177157</c:v>
                </c:pt>
                <c:pt idx="10">
                  <c:v>0.75912986516731262</c:v>
                </c:pt>
                <c:pt idx="11">
                  <c:v>0.78370173369797025</c:v>
                </c:pt>
                <c:pt idx="12">
                  <c:v>0.77389802508072392</c:v>
                </c:pt>
                <c:pt idx="13">
                  <c:v>0.76510151328832787</c:v>
                </c:pt>
                <c:pt idx="14">
                  <c:v>0.746449770831768</c:v>
                </c:pt>
                <c:pt idx="15">
                  <c:v>0.73345246604717651</c:v>
                </c:pt>
                <c:pt idx="16">
                  <c:v>0.74637942214856978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DE3-4B1D-B674-0BFCD897CA1C}"/>
            </c:ext>
          </c:extLst>
        </c:ser>
        <c:ser>
          <c:idx val="1"/>
          <c:order val="1"/>
          <c:tx>
            <c:strRef>
              <c:f>'Fig. 11'!$D$1</c:f>
              <c:strCache>
                <c:ptCount val="1"/>
                <c:pt idx="0">
                  <c:v>Allemagne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'Fig. 11'!$A$2:$A$18</c:f>
              <c:numCache>
                <c:formatCode>General</c:formatCode>
                <c:ptCount val="17"/>
                <c:pt idx="0">
                  <c:v>1999</c:v>
                </c:pt>
                <c:pt idx="1">
                  <c:v>2001</c:v>
                </c:pt>
                <c:pt idx="2">
                  <c:v>2001</c:v>
                </c:pt>
                <c:pt idx="3">
                  <c:v>2003</c:v>
                </c:pt>
                <c:pt idx="4">
                  <c:v>2003</c:v>
                </c:pt>
                <c:pt idx="5">
                  <c:v>2004</c:v>
                </c:pt>
                <c:pt idx="6">
                  <c:v>2004</c:v>
                </c:pt>
                <c:pt idx="7">
                  <c:v>2005</c:v>
                </c:pt>
                <c:pt idx="8">
                  <c:v>2005</c:v>
                </c:pt>
                <c:pt idx="9">
                  <c:v>2006</c:v>
                </c:pt>
                <c:pt idx="10">
                  <c:v>2006</c:v>
                </c:pt>
                <c:pt idx="11">
                  <c:v>2007</c:v>
                </c:pt>
                <c:pt idx="12">
                  <c:v>2007</c:v>
                </c:pt>
                <c:pt idx="13">
                  <c:v>2008</c:v>
                </c:pt>
                <c:pt idx="14">
                  <c:v>2008</c:v>
                </c:pt>
                <c:pt idx="15">
                  <c:v>2015</c:v>
                </c:pt>
                <c:pt idx="16">
                  <c:v>2015</c:v>
                </c:pt>
              </c:numCache>
            </c:numRef>
          </c:cat>
          <c:val>
            <c:numRef>
              <c:f>'Fig. 11'!$D$2:$D$18</c:f>
              <c:numCache>
                <c:formatCode>0%</c:formatCode>
                <c:ptCount val="17"/>
                <c:pt idx="0">
                  <c:v>0.76384755148014627</c:v>
                </c:pt>
                <c:pt idx="1">
                  <c:v>0.79230474860134781</c:v>
                </c:pt>
                <c:pt idx="2">
                  <c:v>0.78261804828014436</c:v>
                </c:pt>
                <c:pt idx="3">
                  <c:v>0.80652000472431484</c:v>
                </c:pt>
                <c:pt idx="4">
                  <c:v>0.76205019916070182</c:v>
                </c:pt>
                <c:pt idx="5">
                  <c:v>0.79642322475721272</c:v>
                </c:pt>
                <c:pt idx="6">
                  <c:v>0.86981865284974091</c:v>
                </c:pt>
                <c:pt idx="7">
                  <c:v>0.85055957867017773</c:v>
                </c:pt>
                <c:pt idx="8">
                  <c:v>0.87027379400260751</c:v>
                </c:pt>
                <c:pt idx="9">
                  <c:v>0.85976408912188729</c:v>
                </c:pt>
                <c:pt idx="10">
                  <c:v>0.84</c:v>
                </c:pt>
                <c:pt idx="11">
                  <c:v>0.86922060766182296</c:v>
                </c:pt>
                <c:pt idx="12">
                  <c:v>0.88204108681245863</c:v>
                </c:pt>
                <c:pt idx="13">
                  <c:v>0.87809647979139505</c:v>
                </c:pt>
                <c:pt idx="14">
                  <c:v>0.82175622542595017</c:v>
                </c:pt>
                <c:pt idx="15">
                  <c:v>0.78732747804266001</c:v>
                </c:pt>
                <c:pt idx="16">
                  <c:v>0.806949806949807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E3-4B1D-B674-0BFCD897CA1C}"/>
            </c:ext>
          </c:extLst>
        </c:ser>
        <c:ser>
          <c:idx val="2"/>
          <c:order val="2"/>
          <c:tx>
            <c:strRef>
              <c:f>'Fig. 11'!$E$1</c:f>
              <c:strCache>
                <c:ptCount val="1"/>
                <c:pt idx="0">
                  <c:v>France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'Fig. 11'!$A$2:$A$18</c:f>
              <c:numCache>
                <c:formatCode>General</c:formatCode>
                <c:ptCount val="17"/>
                <c:pt idx="0">
                  <c:v>1999</c:v>
                </c:pt>
                <c:pt idx="1">
                  <c:v>2001</c:v>
                </c:pt>
                <c:pt idx="2">
                  <c:v>2001</c:v>
                </c:pt>
                <c:pt idx="3">
                  <c:v>2003</c:v>
                </c:pt>
                <c:pt idx="4">
                  <c:v>2003</c:v>
                </c:pt>
                <c:pt idx="5">
                  <c:v>2004</c:v>
                </c:pt>
                <c:pt idx="6">
                  <c:v>2004</c:v>
                </c:pt>
                <c:pt idx="7">
                  <c:v>2005</c:v>
                </c:pt>
                <c:pt idx="8">
                  <c:v>2005</c:v>
                </c:pt>
                <c:pt idx="9">
                  <c:v>2006</c:v>
                </c:pt>
                <c:pt idx="10">
                  <c:v>2006</c:v>
                </c:pt>
                <c:pt idx="11">
                  <c:v>2007</c:v>
                </c:pt>
                <c:pt idx="12">
                  <c:v>2007</c:v>
                </c:pt>
                <c:pt idx="13">
                  <c:v>2008</c:v>
                </c:pt>
                <c:pt idx="14">
                  <c:v>2008</c:v>
                </c:pt>
                <c:pt idx="15">
                  <c:v>2015</c:v>
                </c:pt>
                <c:pt idx="16">
                  <c:v>2015</c:v>
                </c:pt>
              </c:numCache>
            </c:numRef>
          </c:cat>
          <c:val>
            <c:numRef>
              <c:f>'Fig. 11'!$E$2:$E$18</c:f>
              <c:numCache>
                <c:formatCode>0%</c:formatCode>
                <c:ptCount val="17"/>
                <c:pt idx="0">
                  <c:v>0.78394302160569784</c:v>
                </c:pt>
                <c:pt idx="1">
                  <c:v>0.81997285064898784</c:v>
                </c:pt>
                <c:pt idx="2">
                  <c:v>0.74777851099938553</c:v>
                </c:pt>
                <c:pt idx="3">
                  <c:v>0.77320290864845709</c:v>
                </c:pt>
                <c:pt idx="4">
                  <c:v>0.7105823647418581</c:v>
                </c:pt>
                <c:pt idx="5">
                  <c:v>0.74800517253274024</c:v>
                </c:pt>
                <c:pt idx="6">
                  <c:v>0.80784313725490198</c:v>
                </c:pt>
                <c:pt idx="7">
                  <c:v>0.81126482213438733</c:v>
                </c:pt>
                <c:pt idx="8">
                  <c:v>0.83052527254707631</c:v>
                </c:pt>
                <c:pt idx="9">
                  <c:v>0.80215475024485794</c:v>
                </c:pt>
                <c:pt idx="10">
                  <c:v>0.81330685203574971</c:v>
                </c:pt>
                <c:pt idx="11">
                  <c:v>0.82114624505928857</c:v>
                </c:pt>
                <c:pt idx="12">
                  <c:v>0.82028985507246377</c:v>
                </c:pt>
                <c:pt idx="13">
                  <c:v>0.78770413064361189</c:v>
                </c:pt>
                <c:pt idx="14">
                  <c:v>0.81499513145082769</c:v>
                </c:pt>
                <c:pt idx="15">
                  <c:v>0.78243902439024393</c:v>
                </c:pt>
                <c:pt idx="16">
                  <c:v>0.76629889669007023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DE3-4B1D-B674-0BFCD897CA1C}"/>
            </c:ext>
          </c:extLst>
        </c:ser>
        <c:ser>
          <c:idx val="3"/>
          <c:order val="3"/>
          <c:tx>
            <c:strRef>
              <c:f>'Fig. 11'!$F$1</c:f>
              <c:strCache>
                <c:ptCount val="1"/>
                <c:pt idx="0">
                  <c:v>Royaume-Uni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'Fig. 11'!$A$2:$A$18</c:f>
              <c:numCache>
                <c:formatCode>General</c:formatCode>
                <c:ptCount val="17"/>
                <c:pt idx="0">
                  <c:v>1999</c:v>
                </c:pt>
                <c:pt idx="1">
                  <c:v>2001</c:v>
                </c:pt>
                <c:pt idx="2">
                  <c:v>2001</c:v>
                </c:pt>
                <c:pt idx="3">
                  <c:v>2003</c:v>
                </c:pt>
                <c:pt idx="4">
                  <c:v>2003</c:v>
                </c:pt>
                <c:pt idx="5">
                  <c:v>2004</c:v>
                </c:pt>
                <c:pt idx="6">
                  <c:v>2004</c:v>
                </c:pt>
                <c:pt idx="7">
                  <c:v>2005</c:v>
                </c:pt>
                <c:pt idx="8">
                  <c:v>2005</c:v>
                </c:pt>
                <c:pt idx="9">
                  <c:v>2006</c:v>
                </c:pt>
                <c:pt idx="10">
                  <c:v>2006</c:v>
                </c:pt>
                <c:pt idx="11">
                  <c:v>2007</c:v>
                </c:pt>
                <c:pt idx="12">
                  <c:v>2007</c:v>
                </c:pt>
                <c:pt idx="13">
                  <c:v>2008</c:v>
                </c:pt>
                <c:pt idx="14">
                  <c:v>2008</c:v>
                </c:pt>
                <c:pt idx="15">
                  <c:v>2015</c:v>
                </c:pt>
                <c:pt idx="16">
                  <c:v>2015</c:v>
                </c:pt>
              </c:numCache>
            </c:numRef>
          </c:cat>
          <c:val>
            <c:numRef>
              <c:f>'Fig. 11'!$F$2:$F$18</c:f>
              <c:numCache>
                <c:formatCode>0%</c:formatCode>
                <c:ptCount val="17"/>
                <c:pt idx="0">
                  <c:v>0.56165173977649241</c:v>
                </c:pt>
                <c:pt idx="1">
                  <c:v>0.50828544544867604</c:v>
                </c:pt>
                <c:pt idx="2">
                  <c:v>0.53422004946943735</c:v>
                </c:pt>
                <c:pt idx="3">
                  <c:v>0.4738300004373297</c:v>
                </c:pt>
                <c:pt idx="4">
                  <c:v>0.47726047360535506</c:v>
                </c:pt>
                <c:pt idx="5">
                  <c:v>0.52016223392788385</c:v>
                </c:pt>
                <c:pt idx="6">
                  <c:v>0.59770992366412212</c:v>
                </c:pt>
                <c:pt idx="7">
                  <c:v>0.58723088344469188</c:v>
                </c:pt>
                <c:pt idx="8">
                  <c:v>0.58712121212121215</c:v>
                </c:pt>
                <c:pt idx="9">
                  <c:v>0.56631097560975607</c:v>
                </c:pt>
                <c:pt idx="10">
                  <c:v>0.57077276205049732</c:v>
                </c:pt>
                <c:pt idx="11">
                  <c:v>0.55875663381349505</c:v>
                </c:pt>
                <c:pt idx="12">
                  <c:v>0.52910447761194035</c:v>
                </c:pt>
                <c:pt idx="13">
                  <c:v>0.56355283307810111</c:v>
                </c:pt>
                <c:pt idx="14">
                  <c:v>0.56574923547400613</c:v>
                </c:pt>
                <c:pt idx="15">
                  <c:v>0.61069277108433739</c:v>
                </c:pt>
                <c:pt idx="16">
                  <c:v>0.59846743295019156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DE3-4B1D-B674-0BFCD897CA1C}"/>
            </c:ext>
          </c:extLst>
        </c:ser>
        <c:ser>
          <c:idx val="4"/>
          <c:order val="4"/>
          <c:tx>
            <c:strRef>
              <c:f>'Fig. 11'!$G$1</c:f>
              <c:strCache>
                <c:ptCount val="1"/>
                <c:pt idx="0">
                  <c:v>Espagne</c:v>
                </c:pt>
              </c:strCache>
            </c:strRef>
          </c:tx>
          <c:spPr>
            <a:ln>
              <a:solidFill>
                <a:schemeClr val="accent4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'Fig. 11'!$A$2:$A$18</c:f>
              <c:numCache>
                <c:formatCode>General</c:formatCode>
                <c:ptCount val="17"/>
                <c:pt idx="0">
                  <c:v>1999</c:v>
                </c:pt>
                <c:pt idx="1">
                  <c:v>2001</c:v>
                </c:pt>
                <c:pt idx="2">
                  <c:v>2001</c:v>
                </c:pt>
                <c:pt idx="3">
                  <c:v>2003</c:v>
                </c:pt>
                <c:pt idx="4">
                  <c:v>2003</c:v>
                </c:pt>
                <c:pt idx="5">
                  <c:v>2004</c:v>
                </c:pt>
                <c:pt idx="6">
                  <c:v>2004</c:v>
                </c:pt>
                <c:pt idx="7">
                  <c:v>2005</c:v>
                </c:pt>
                <c:pt idx="8">
                  <c:v>2005</c:v>
                </c:pt>
                <c:pt idx="9">
                  <c:v>2006</c:v>
                </c:pt>
                <c:pt idx="10">
                  <c:v>2006</c:v>
                </c:pt>
                <c:pt idx="11">
                  <c:v>2007</c:v>
                </c:pt>
                <c:pt idx="12">
                  <c:v>2007</c:v>
                </c:pt>
                <c:pt idx="13">
                  <c:v>2008</c:v>
                </c:pt>
                <c:pt idx="14">
                  <c:v>2008</c:v>
                </c:pt>
                <c:pt idx="15">
                  <c:v>2015</c:v>
                </c:pt>
                <c:pt idx="16">
                  <c:v>2015</c:v>
                </c:pt>
              </c:numCache>
            </c:numRef>
          </c:cat>
          <c:val>
            <c:numRef>
              <c:f>'Fig. 11'!$G$2:$G$18</c:f>
              <c:numCache>
                <c:formatCode>0%</c:formatCode>
                <c:ptCount val="17"/>
                <c:pt idx="0">
                  <c:v>0.72296612162710272</c:v>
                </c:pt>
                <c:pt idx="1">
                  <c:v>0.74695732165305384</c:v>
                </c:pt>
                <c:pt idx="2">
                  <c:v>0.75377612915374204</c:v>
                </c:pt>
                <c:pt idx="3">
                  <c:v>0.76071221107412557</c:v>
                </c:pt>
                <c:pt idx="4">
                  <c:v>0.74340278944446314</c:v>
                </c:pt>
                <c:pt idx="5">
                  <c:v>0.74094747771575664</c:v>
                </c:pt>
                <c:pt idx="6">
                  <c:v>0.775390625</c:v>
                </c:pt>
                <c:pt idx="7">
                  <c:v>0.7001953125</c:v>
                </c:pt>
                <c:pt idx="8">
                  <c:v>0.70443349753694584</c:v>
                </c:pt>
                <c:pt idx="9">
                  <c:v>0.67263681592039803</c:v>
                </c:pt>
                <c:pt idx="10">
                  <c:v>0.69192422731804581</c:v>
                </c:pt>
                <c:pt idx="11">
                  <c:v>0.79</c:v>
                </c:pt>
                <c:pt idx="12">
                  <c:v>0.75700000000000001</c:v>
                </c:pt>
                <c:pt idx="13">
                  <c:v>0.77637947725072609</c:v>
                </c:pt>
                <c:pt idx="14">
                  <c:v>0.75475475475475473</c:v>
                </c:pt>
                <c:pt idx="15">
                  <c:v>0.77445109780439125</c:v>
                </c:pt>
                <c:pt idx="16">
                  <c:v>0.78443113772455086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DE3-4B1D-B674-0BFCD897CA1C}"/>
            </c:ext>
          </c:extLst>
        </c:ser>
        <c:ser>
          <c:idx val="5"/>
          <c:order val="5"/>
          <c:tx>
            <c:strRef>
              <c:f>'Fig. 11'!$H$1</c:f>
              <c:strCache>
                <c:ptCount val="1"/>
                <c:pt idx="0">
                  <c:v>Italie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'Fig. 11'!$A$2:$A$18</c:f>
              <c:numCache>
                <c:formatCode>General</c:formatCode>
                <c:ptCount val="17"/>
                <c:pt idx="0">
                  <c:v>1999</c:v>
                </c:pt>
                <c:pt idx="1">
                  <c:v>2001</c:v>
                </c:pt>
                <c:pt idx="2">
                  <c:v>2001</c:v>
                </c:pt>
                <c:pt idx="3">
                  <c:v>2003</c:v>
                </c:pt>
                <c:pt idx="4">
                  <c:v>2003</c:v>
                </c:pt>
                <c:pt idx="5">
                  <c:v>2004</c:v>
                </c:pt>
                <c:pt idx="6">
                  <c:v>2004</c:v>
                </c:pt>
                <c:pt idx="7">
                  <c:v>2005</c:v>
                </c:pt>
                <c:pt idx="8">
                  <c:v>2005</c:v>
                </c:pt>
                <c:pt idx="9">
                  <c:v>2006</c:v>
                </c:pt>
                <c:pt idx="10">
                  <c:v>2006</c:v>
                </c:pt>
                <c:pt idx="11">
                  <c:v>2007</c:v>
                </c:pt>
                <c:pt idx="12">
                  <c:v>2007</c:v>
                </c:pt>
                <c:pt idx="13">
                  <c:v>2008</c:v>
                </c:pt>
                <c:pt idx="14">
                  <c:v>2008</c:v>
                </c:pt>
                <c:pt idx="15">
                  <c:v>2015</c:v>
                </c:pt>
                <c:pt idx="16">
                  <c:v>2015</c:v>
                </c:pt>
              </c:numCache>
            </c:numRef>
          </c:cat>
          <c:val>
            <c:numRef>
              <c:f>'Fig. 11'!$H$2:$H$18</c:f>
              <c:numCache>
                <c:formatCode>0%</c:formatCode>
                <c:ptCount val="17"/>
                <c:pt idx="0">
                  <c:v>0.83209668840357753</c:v>
                </c:pt>
                <c:pt idx="1">
                  <c:v>0.79088916847414825</c:v>
                </c:pt>
                <c:pt idx="2">
                  <c:v>0.84591057976187778</c:v>
                </c:pt>
                <c:pt idx="3">
                  <c:v>0.86448951032336707</c:v>
                </c:pt>
                <c:pt idx="4">
                  <c:v>0.81014966471223504</c:v>
                </c:pt>
                <c:pt idx="5">
                  <c:v>0.8336826665985041</c:v>
                </c:pt>
                <c:pt idx="6">
                  <c:v>0.792156862745098</c:v>
                </c:pt>
                <c:pt idx="7">
                  <c:v>0.77988047808764938</c:v>
                </c:pt>
                <c:pt idx="8">
                  <c:v>0.748</c:v>
                </c:pt>
                <c:pt idx="9">
                  <c:v>0.73899999999999999</c:v>
                </c:pt>
                <c:pt idx="10">
                  <c:v>0.74353876739562619</c:v>
                </c:pt>
                <c:pt idx="11">
                  <c:v>0.75469831849653812</c:v>
                </c:pt>
                <c:pt idx="12">
                  <c:v>0.72057416267942587</c:v>
                </c:pt>
                <c:pt idx="13">
                  <c:v>0.6810176125244618</c:v>
                </c:pt>
                <c:pt idx="14">
                  <c:v>0.68331762488218661</c:v>
                </c:pt>
                <c:pt idx="15">
                  <c:v>0.70531400966183577</c:v>
                </c:pt>
                <c:pt idx="16">
                  <c:v>0.72373540856031127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DE3-4B1D-B674-0BFCD897C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017600"/>
        <c:axId val="137027584"/>
      </c:lineChart>
      <c:catAx>
        <c:axId val="13701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37027584"/>
        <c:crosses val="autoZero"/>
        <c:auto val="1"/>
        <c:lblAlgn val="ctr"/>
        <c:lblOffset val="100"/>
        <c:noMultiLvlLbl val="0"/>
      </c:catAx>
      <c:valAx>
        <c:axId val="137027584"/>
        <c:scaling>
          <c:orientation val="minMax"/>
          <c:min val="0.30000000000000004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37017600"/>
        <c:crosses val="autoZero"/>
        <c:crossBetween val="between"/>
      </c:valAx>
      <c:spPr>
        <a:solidFill>
          <a:srgbClr val="EEEEEE"/>
        </a:solidFill>
        <a:ln>
          <a:solidFill>
            <a:schemeClr val="bg2">
              <a:lumMod val="75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EEEEEE"/>
    </a:solidFill>
    <a:ln>
      <a:solidFill>
        <a:schemeClr val="bg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Allemagne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'Fig. 1'!$C$2</c:f>
              <c:strCache>
                <c:ptCount val="1"/>
                <c:pt idx="0">
                  <c:v>Oct. 2005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'Fig. 1'!$B$15:$B$23</c:f>
              <c:strCache>
                <c:ptCount val="9"/>
                <c:pt idx="0">
                  <c:v>Les partis politiques</c:v>
                </c:pt>
                <c:pt idx="1">
                  <c:v>L'Union européenne</c:v>
                </c:pt>
                <c:pt idx="2">
                  <c:v>Le Gouvernement</c:v>
                </c:pt>
                <c:pt idx="3">
                  <c:v>L'Organisation des Nations Unies</c:v>
                </c:pt>
                <c:pt idx="4">
                  <c:v>Le Parlement</c:v>
                </c:pt>
                <c:pt idx="5">
                  <c:v>La justice\le système judiciaire </c:v>
                </c:pt>
                <c:pt idx="6">
                  <c:v>Les autorités publiques régionales ou locales</c:v>
                </c:pt>
                <c:pt idx="7">
                  <c:v>L'armée</c:v>
                </c:pt>
                <c:pt idx="8">
                  <c:v>La police</c:v>
                </c:pt>
              </c:strCache>
            </c:strRef>
          </c:cat>
          <c:val>
            <c:numRef>
              <c:f>'Fig. 1'!$C$15:$C$23</c:f>
              <c:numCache>
                <c:formatCode>0%</c:formatCode>
                <c:ptCount val="9"/>
                <c:pt idx="0">
                  <c:v>0.18</c:v>
                </c:pt>
                <c:pt idx="1">
                  <c:v>0.39</c:v>
                </c:pt>
                <c:pt idx="2">
                  <c:v>0.28000000000000003</c:v>
                </c:pt>
                <c:pt idx="3">
                  <c:v>0.49</c:v>
                </c:pt>
                <c:pt idx="4">
                  <c:v>0.36</c:v>
                </c:pt>
                <c:pt idx="5">
                  <c:v>0.6</c:v>
                </c:pt>
                <c:pt idx="7">
                  <c:v>0.72</c:v>
                </c:pt>
                <c:pt idx="8">
                  <c:v>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2A-4D97-88FC-5ADC3B5A11E7}"/>
            </c:ext>
          </c:extLst>
        </c:ser>
        <c:ser>
          <c:idx val="0"/>
          <c:order val="1"/>
          <c:tx>
            <c:strRef>
              <c:f>'Fig. 1'!$D$2</c:f>
              <c:strCache>
                <c:ptCount val="1"/>
                <c:pt idx="0">
                  <c:v>Mai 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'Fig. 1'!$B$15:$B$23</c:f>
              <c:strCache>
                <c:ptCount val="9"/>
                <c:pt idx="0">
                  <c:v>Les partis politiques</c:v>
                </c:pt>
                <c:pt idx="1">
                  <c:v>L'Union européenne</c:v>
                </c:pt>
                <c:pt idx="2">
                  <c:v>Le Gouvernement</c:v>
                </c:pt>
                <c:pt idx="3">
                  <c:v>L'Organisation des Nations Unies</c:v>
                </c:pt>
                <c:pt idx="4">
                  <c:v>Le Parlement</c:v>
                </c:pt>
                <c:pt idx="5">
                  <c:v>La justice\le système judiciaire </c:v>
                </c:pt>
                <c:pt idx="6">
                  <c:v>Les autorités publiques régionales ou locales</c:v>
                </c:pt>
                <c:pt idx="7">
                  <c:v>L'armée</c:v>
                </c:pt>
                <c:pt idx="8">
                  <c:v>La police</c:v>
                </c:pt>
              </c:strCache>
            </c:strRef>
          </c:cat>
          <c:val>
            <c:numRef>
              <c:f>'Fig. 1'!$D$15:$D$23</c:f>
              <c:numCache>
                <c:formatCode>0%</c:formatCode>
                <c:ptCount val="9"/>
                <c:pt idx="0">
                  <c:v>0.22</c:v>
                </c:pt>
                <c:pt idx="1">
                  <c:v>0.28000000000000003</c:v>
                </c:pt>
                <c:pt idx="2">
                  <c:v>0.39</c:v>
                </c:pt>
                <c:pt idx="3">
                  <c:v>0.4</c:v>
                </c:pt>
                <c:pt idx="4">
                  <c:v>0.41</c:v>
                </c:pt>
                <c:pt idx="5">
                  <c:v>0.57999999999999996</c:v>
                </c:pt>
                <c:pt idx="6">
                  <c:v>0.65</c:v>
                </c:pt>
                <c:pt idx="7">
                  <c:v>0.68</c:v>
                </c:pt>
                <c:pt idx="8">
                  <c:v>0.79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2A-4D97-88FC-5ADC3B5A1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axId val="129588224"/>
        <c:axId val="129598208"/>
      </c:barChart>
      <c:catAx>
        <c:axId val="1295882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fr-FR"/>
          </a:p>
        </c:txPr>
        <c:crossAx val="129598208"/>
        <c:crosses val="autoZero"/>
        <c:auto val="1"/>
        <c:lblAlgn val="ctr"/>
        <c:lblOffset val="100"/>
        <c:noMultiLvlLbl val="0"/>
      </c:catAx>
      <c:valAx>
        <c:axId val="12959820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29588224"/>
        <c:crosses val="autoZero"/>
        <c:crossBetween val="between"/>
      </c:valAx>
      <c:spPr>
        <a:solidFill>
          <a:srgbClr val="EEEEEE"/>
        </a:solidFill>
        <a:ln>
          <a:solidFill>
            <a:schemeClr val="bg1">
              <a:lumMod val="85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EEEEEE"/>
    </a:solidFill>
    <a:ln>
      <a:solidFill>
        <a:schemeClr val="bg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'Fig. 12'!$D$2</c:f>
              <c:strCache>
                <c:ptCount val="1"/>
                <c:pt idx="0">
                  <c:v>Octobre 2005</c:v>
                </c:pt>
              </c:strCache>
            </c:strRef>
          </c:tx>
          <c:invertIfNegative val="0"/>
          <c:cat>
            <c:strRef>
              <c:f>'Fig. 12'!$C$4:$C$19</c:f>
              <c:strCache>
                <c:ptCount val="16"/>
                <c:pt idx="0">
                  <c:v>Pays-Bas</c:v>
                </c:pt>
                <c:pt idx="1">
                  <c:v>Allemagne </c:v>
                </c:pt>
                <c:pt idx="2">
                  <c:v>PECO</c:v>
                </c:pt>
                <c:pt idx="3">
                  <c:v>Belgique</c:v>
                </c:pt>
                <c:pt idx="4">
                  <c:v>Espagne</c:v>
                </c:pt>
                <c:pt idx="5">
                  <c:v>France</c:v>
                </c:pt>
                <c:pt idx="6">
                  <c:v>UE25/UE28</c:v>
                </c:pt>
                <c:pt idx="7">
                  <c:v>Italie</c:v>
                </c:pt>
                <c:pt idx="8">
                  <c:v>Grèce</c:v>
                </c:pt>
                <c:pt idx="9">
                  <c:v>Danemark </c:v>
                </c:pt>
                <c:pt idx="10">
                  <c:v>Portugal</c:v>
                </c:pt>
                <c:pt idx="11">
                  <c:v>Finlande</c:v>
                </c:pt>
                <c:pt idx="12">
                  <c:v>Irlande</c:v>
                </c:pt>
                <c:pt idx="13">
                  <c:v>Suède</c:v>
                </c:pt>
                <c:pt idx="14">
                  <c:v>Royaume-Uni</c:v>
                </c:pt>
                <c:pt idx="15">
                  <c:v>Autriche</c:v>
                </c:pt>
              </c:strCache>
            </c:strRef>
          </c:cat>
          <c:val>
            <c:numRef>
              <c:f>'Fig. 12'!$D$4:$D$19</c:f>
              <c:numCache>
                <c:formatCode>0%</c:formatCode>
                <c:ptCount val="16"/>
                <c:pt idx="0">
                  <c:v>0.82</c:v>
                </c:pt>
                <c:pt idx="1">
                  <c:v>0.87</c:v>
                </c:pt>
                <c:pt idx="2">
                  <c:v>0.82818181818181813</c:v>
                </c:pt>
                <c:pt idx="3">
                  <c:v>0.92</c:v>
                </c:pt>
                <c:pt idx="4">
                  <c:v>0.7</c:v>
                </c:pt>
                <c:pt idx="5">
                  <c:v>0.83</c:v>
                </c:pt>
                <c:pt idx="6">
                  <c:v>0.77</c:v>
                </c:pt>
                <c:pt idx="7">
                  <c:v>0.75</c:v>
                </c:pt>
                <c:pt idx="8">
                  <c:v>0.78</c:v>
                </c:pt>
                <c:pt idx="9">
                  <c:v>0.69</c:v>
                </c:pt>
                <c:pt idx="10">
                  <c:v>0.72</c:v>
                </c:pt>
                <c:pt idx="11">
                  <c:v>0.6</c:v>
                </c:pt>
                <c:pt idx="12">
                  <c:v>0.57999999999999996</c:v>
                </c:pt>
                <c:pt idx="13">
                  <c:v>0.62</c:v>
                </c:pt>
                <c:pt idx="14">
                  <c:v>0.59</c:v>
                </c:pt>
                <c:pt idx="15">
                  <c:v>0.62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7D-4573-8700-BC97B3F342CD}"/>
            </c:ext>
          </c:extLst>
        </c:ser>
        <c:ser>
          <c:idx val="1"/>
          <c:order val="1"/>
          <c:tx>
            <c:strRef>
              <c:f>'Fig. 12'!$E$2</c:f>
              <c:strCache>
                <c:ptCount val="1"/>
                <c:pt idx="0">
                  <c:v>Mai 2015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'Fig. 12'!$C$4:$C$19</c:f>
              <c:strCache>
                <c:ptCount val="16"/>
                <c:pt idx="0">
                  <c:v>Pays-Bas</c:v>
                </c:pt>
                <c:pt idx="1">
                  <c:v>Allemagne </c:v>
                </c:pt>
                <c:pt idx="2">
                  <c:v>PECO</c:v>
                </c:pt>
                <c:pt idx="3">
                  <c:v>Belgique</c:v>
                </c:pt>
                <c:pt idx="4">
                  <c:v>Espagne</c:v>
                </c:pt>
                <c:pt idx="5">
                  <c:v>France</c:v>
                </c:pt>
                <c:pt idx="6">
                  <c:v>UE25/UE28</c:v>
                </c:pt>
                <c:pt idx="7">
                  <c:v>Italie</c:v>
                </c:pt>
                <c:pt idx="8">
                  <c:v>Grèce</c:v>
                </c:pt>
                <c:pt idx="9">
                  <c:v>Danemark </c:v>
                </c:pt>
                <c:pt idx="10">
                  <c:v>Portugal</c:v>
                </c:pt>
                <c:pt idx="11">
                  <c:v>Finlande</c:v>
                </c:pt>
                <c:pt idx="12">
                  <c:v>Irlande</c:v>
                </c:pt>
                <c:pt idx="13">
                  <c:v>Suède</c:v>
                </c:pt>
                <c:pt idx="14">
                  <c:v>Royaume-Uni</c:v>
                </c:pt>
                <c:pt idx="15">
                  <c:v>Autriche</c:v>
                </c:pt>
              </c:strCache>
            </c:strRef>
          </c:cat>
          <c:val>
            <c:numRef>
              <c:f>'Fig. 12'!$E$4:$E$19</c:f>
              <c:numCache>
                <c:formatCode>0%</c:formatCode>
                <c:ptCount val="16"/>
                <c:pt idx="0">
                  <c:v>0.81</c:v>
                </c:pt>
                <c:pt idx="1">
                  <c:v>0.81</c:v>
                </c:pt>
                <c:pt idx="2">
                  <c:v>0.80181818181818165</c:v>
                </c:pt>
                <c:pt idx="3">
                  <c:v>0.79</c:v>
                </c:pt>
                <c:pt idx="4">
                  <c:v>0.78</c:v>
                </c:pt>
                <c:pt idx="5">
                  <c:v>0.77</c:v>
                </c:pt>
                <c:pt idx="6">
                  <c:v>0.74</c:v>
                </c:pt>
                <c:pt idx="7">
                  <c:v>0.72</c:v>
                </c:pt>
                <c:pt idx="8">
                  <c:v>0.72</c:v>
                </c:pt>
                <c:pt idx="9">
                  <c:v>0.7</c:v>
                </c:pt>
                <c:pt idx="10">
                  <c:v>0.7</c:v>
                </c:pt>
                <c:pt idx="11">
                  <c:v>0.64</c:v>
                </c:pt>
                <c:pt idx="12">
                  <c:v>0.61</c:v>
                </c:pt>
                <c:pt idx="13">
                  <c:v>0.61</c:v>
                </c:pt>
                <c:pt idx="14">
                  <c:v>0.6</c:v>
                </c:pt>
                <c:pt idx="15">
                  <c:v>0.56000000000000005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7D-4573-8700-BC97B3F34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6662144"/>
        <c:axId val="126663680"/>
      </c:barChart>
      <c:catAx>
        <c:axId val="126662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fr-FR"/>
          </a:p>
        </c:txPr>
        <c:crossAx val="126663680"/>
        <c:crosses val="autoZero"/>
        <c:auto val="1"/>
        <c:lblAlgn val="ctr"/>
        <c:lblOffset val="100"/>
        <c:noMultiLvlLbl val="0"/>
      </c:catAx>
      <c:valAx>
        <c:axId val="1266636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26662144"/>
        <c:crosses val="autoZero"/>
        <c:crossBetween val="between"/>
      </c:valAx>
      <c:spPr>
        <a:solidFill>
          <a:srgbClr val="EEEEEE"/>
        </a:solidFill>
        <a:ln>
          <a:solidFill>
            <a:schemeClr val="bg1">
              <a:lumMod val="85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EEEEEE"/>
    </a:solidFill>
    <a:ln>
      <a:solidFill>
        <a:schemeClr val="bg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'Fig. 13'!$B$3</c:f>
              <c:strCache>
                <c:ptCount val="1"/>
                <c:pt idx="0">
                  <c:v>Le développement d’unités armées mixtes, comprenant des soldats de différents pays européens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9.22266139657443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5C-4134-8E79-2D64D846544F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5C-4134-8E79-2D64D846544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'Fig. 13'!$C$2:$G$2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'Fig. 13'!$C$3:$G$3</c:f>
              <c:numCache>
                <c:formatCode>0%</c:formatCode>
                <c:ptCount val="5"/>
                <c:pt idx="0">
                  <c:v>0.35</c:v>
                </c:pt>
                <c:pt idx="1">
                  <c:v>0.3</c:v>
                </c:pt>
                <c:pt idx="2">
                  <c:v>0.28999999999999998</c:v>
                </c:pt>
                <c:pt idx="3">
                  <c:v>0.3</c:v>
                </c:pt>
                <c:pt idx="4">
                  <c:v>0.16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65C-4134-8E79-2D64D846544F}"/>
            </c:ext>
          </c:extLst>
        </c:ser>
        <c:ser>
          <c:idx val="1"/>
          <c:order val="1"/>
          <c:tx>
            <c:strRef>
              <c:f>'Fig. 13'!$B$4</c:f>
              <c:strCache>
                <c:ptCount val="1"/>
                <c:pt idx="0">
                  <c:v>Ne se prononce pas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9.22266139657443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5C-4134-8E79-2D64D846544F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5C-4134-8E79-2D64D846544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'Fig. 13'!$C$2:$G$2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'Fig. 13'!$C$4:$G$4</c:f>
              <c:numCache>
                <c:formatCode>0%</c:formatCode>
                <c:ptCount val="5"/>
                <c:pt idx="0">
                  <c:v>0.26</c:v>
                </c:pt>
                <c:pt idx="1">
                  <c:v>0.22</c:v>
                </c:pt>
                <c:pt idx="2">
                  <c:v>0.23</c:v>
                </c:pt>
                <c:pt idx="3">
                  <c:v>0.22</c:v>
                </c:pt>
                <c:pt idx="4">
                  <c:v>0.12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65C-4134-8E79-2D64D846544F}"/>
            </c:ext>
          </c:extLst>
        </c:ser>
        <c:ser>
          <c:idx val="2"/>
          <c:order val="2"/>
          <c:tx>
            <c:strRef>
              <c:f>'Fig. 13'!$B$5</c:f>
              <c:strCache>
                <c:ptCount val="1"/>
                <c:pt idx="0">
                  <c:v>Une participation commune aux opérations extérieures (lutte contre Daech au Levant, etc…)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8.6956521739130418E-2"/>
                  <c:y val="-1.5340359701237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65C-4134-8E79-2D64D846544F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5C-4134-8E79-2D64D846544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'Fig. 13'!$C$2:$G$2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'Fig. 13'!$C$5:$G$5</c:f>
              <c:numCache>
                <c:formatCode>0%</c:formatCode>
                <c:ptCount val="5"/>
                <c:pt idx="0">
                  <c:v>0.17</c:v>
                </c:pt>
                <c:pt idx="1">
                  <c:v>0.28999999999999998</c:v>
                </c:pt>
                <c:pt idx="2">
                  <c:v>0.27</c:v>
                </c:pt>
                <c:pt idx="3">
                  <c:v>0.3</c:v>
                </c:pt>
                <c:pt idx="4">
                  <c:v>0.56000000000000005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65C-4134-8E79-2D64D846544F}"/>
            </c:ext>
          </c:extLst>
        </c:ser>
        <c:ser>
          <c:idx val="3"/>
          <c:order val="3"/>
          <c:tx>
            <c:strRef>
              <c:f>'Fig. 13'!$B$6</c:f>
              <c:strCache>
                <c:ptCount val="1"/>
                <c:pt idx="0">
                  <c:v>Le développement d’une industrie d’armement commune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9591567852437409E-2"/>
                  <c:y val="4.68727798309841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65C-4134-8E79-2D64D846544F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65C-4134-8E79-2D64D846544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'Fig. 13'!$C$2:$G$2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'Fig. 13'!$C$6:$G$6</c:f>
              <c:numCache>
                <c:formatCode>0%</c:formatCode>
                <c:ptCount val="5"/>
                <c:pt idx="0">
                  <c:v>0.13</c:v>
                </c:pt>
                <c:pt idx="1">
                  <c:v>0.09</c:v>
                </c:pt>
                <c:pt idx="2">
                  <c:v>0.11</c:v>
                </c:pt>
                <c:pt idx="3">
                  <c:v>0.11</c:v>
                </c:pt>
                <c:pt idx="4">
                  <c:v>0.06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65C-4134-8E79-2D64D846544F}"/>
            </c:ext>
          </c:extLst>
        </c:ser>
        <c:ser>
          <c:idx val="4"/>
          <c:order val="4"/>
          <c:tx>
            <c:strRef>
              <c:f>'Fig. 13'!$B$7</c:f>
              <c:strCache>
                <c:ptCount val="1"/>
                <c:pt idx="0">
                  <c:v>L’achat d’équipements militaires en commun, européens ou non*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dPt>
            <c:idx val="0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D65C-4134-8E79-2D64D846544F}"/>
              </c:ext>
            </c:extLst>
          </c:dPt>
          <c:dPt>
            <c:idx val="1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D65C-4134-8E79-2D64D846544F}"/>
              </c:ext>
            </c:extLst>
          </c:dPt>
          <c:dPt>
            <c:idx val="2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D65C-4134-8E79-2D64D846544F}"/>
              </c:ext>
            </c:extLst>
          </c:dPt>
          <c:dPt>
            <c:idx val="3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D65C-4134-8E79-2D64D846544F}"/>
              </c:ext>
            </c:extLst>
          </c:dPt>
          <c:dLbls>
            <c:dLbl>
              <c:idx val="4"/>
              <c:layout>
                <c:manualLayout>
                  <c:x val="-2.635046113306983E-3"/>
                  <c:y val="5.44773403218752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65C-4134-8E79-2D64D846544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'Fig. 13'!$C$2:$G$2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'Fig. 13'!$C$7:$G$7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D65C-4134-8E79-2D64D846544F}"/>
            </c:ext>
          </c:extLst>
        </c:ser>
        <c:ser>
          <c:idx val="5"/>
          <c:order val="5"/>
          <c:tx>
            <c:strRef>
              <c:f>'Fig. 13'!$B$8</c:f>
              <c:strCache>
                <c:ptCount val="1"/>
                <c:pt idx="0">
                  <c:v>L’achat d’équipements militaires en commun, exclusivement européens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dPt>
            <c:idx val="0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2-D65C-4134-8E79-2D64D846544F}"/>
              </c:ext>
            </c:extLst>
          </c:dPt>
          <c:dPt>
            <c:idx val="1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D65C-4134-8E79-2D64D846544F}"/>
              </c:ext>
            </c:extLst>
          </c:dPt>
          <c:dPt>
            <c:idx val="2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4-D65C-4134-8E79-2D64D846544F}"/>
              </c:ext>
            </c:extLst>
          </c:dPt>
          <c:dPt>
            <c:idx val="3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D65C-4134-8E79-2D64D846544F}"/>
              </c:ext>
            </c:extLst>
          </c:dPt>
          <c:cat>
            <c:numRef>
              <c:f>'Fig. 13'!$C$2:$G$2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'Fig. 13'!$C$8:$G$8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D65C-4134-8E79-2D64D8465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07680"/>
        <c:axId val="136429952"/>
      </c:lineChart>
      <c:catAx>
        <c:axId val="13640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429952"/>
        <c:crosses val="autoZero"/>
        <c:auto val="1"/>
        <c:lblAlgn val="ctr"/>
        <c:lblOffset val="100"/>
        <c:noMultiLvlLbl val="0"/>
      </c:catAx>
      <c:valAx>
        <c:axId val="136429952"/>
        <c:scaling>
          <c:orientation val="minMax"/>
          <c:max val="0.60000000000000009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36407680"/>
        <c:crosses val="autoZero"/>
        <c:crossBetween val="between"/>
      </c:valAx>
      <c:spPr>
        <a:solidFill>
          <a:srgbClr val="EEEEEE"/>
        </a:solidFill>
        <a:ln>
          <a:solidFill>
            <a:schemeClr val="bg1">
              <a:lumMod val="85000"/>
            </a:schemeClr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spPr>
    <a:solidFill>
      <a:srgbClr val="EEEEEE"/>
    </a:solidFill>
    <a:ln>
      <a:solidFill>
        <a:schemeClr val="bg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'Fig. 14'!$B$3</c:f>
              <c:strCache>
                <c:ptCount val="1"/>
                <c:pt idx="0">
                  <c:v>Qu’il y ait une défense européenne commune incluant les forces classiques et nucléaires françaises et britanniques</c:v>
                </c:pt>
              </c:strCache>
            </c:strRef>
          </c:tx>
          <c:marker>
            <c:symbol val="none"/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'Fig. 14'!$C$2:$G$2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Mai 2015</c:v>
                </c:pt>
                <c:pt idx="4">
                  <c:v>2016</c:v>
                </c:pt>
              </c:strCache>
            </c:strRef>
          </c:cat>
          <c:val>
            <c:numRef>
              <c:f>'Fig. 14'!$C$3:$G$3</c:f>
              <c:numCache>
                <c:formatCode>0%</c:formatCode>
                <c:ptCount val="5"/>
                <c:pt idx="0">
                  <c:v>0.33</c:v>
                </c:pt>
                <c:pt idx="1">
                  <c:v>0.36</c:v>
                </c:pt>
                <c:pt idx="2">
                  <c:v>0.31</c:v>
                </c:pt>
                <c:pt idx="3">
                  <c:v>0.36</c:v>
                </c:pt>
                <c:pt idx="4">
                  <c:v>0.39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A5D-45FC-9108-18926049D80B}"/>
            </c:ext>
          </c:extLst>
        </c:ser>
        <c:ser>
          <c:idx val="1"/>
          <c:order val="1"/>
          <c:tx>
            <c:strRef>
              <c:f>'Fig. 14'!$B$4</c:f>
              <c:strCache>
                <c:ptCount val="1"/>
                <c:pt idx="0">
                  <c:v>Qu’il y ait une défense européenne commune incluant uniquement les forces classiques (sans les forces nucléaires)</c:v>
                </c:pt>
              </c:strCache>
            </c:strRef>
          </c:tx>
          <c:marker>
            <c:symbol val="none"/>
          </c:marker>
          <c:cat>
            <c:strRef>
              <c:f>'Fig. 14'!$C$2:$G$2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Mai 2015</c:v>
                </c:pt>
                <c:pt idx="4">
                  <c:v>2016</c:v>
                </c:pt>
              </c:strCache>
            </c:strRef>
          </c:cat>
          <c:val>
            <c:numRef>
              <c:f>'Fig. 14'!$C$4:$G$4</c:f>
              <c:numCache>
                <c:formatCode>0%</c:formatCode>
                <c:ptCount val="5"/>
                <c:pt idx="0">
                  <c:v>0.24</c:v>
                </c:pt>
                <c:pt idx="1">
                  <c:v>0.27</c:v>
                </c:pt>
                <c:pt idx="2">
                  <c:v>0.3</c:v>
                </c:pt>
                <c:pt idx="3">
                  <c:v>0.27</c:v>
                </c:pt>
                <c:pt idx="4">
                  <c:v>0.28000000000000003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5D-45FC-9108-18926049D80B}"/>
            </c:ext>
          </c:extLst>
        </c:ser>
        <c:ser>
          <c:idx val="2"/>
          <c:order val="2"/>
          <c:tx>
            <c:strRef>
              <c:f>'Fig. 14'!$B$5</c:f>
              <c:strCache>
                <c:ptCount val="1"/>
                <c:pt idx="0">
                  <c:v>Que chaque pays conserve une défense nationale totalement indépendante</c:v>
                </c:pt>
              </c:strCache>
            </c:strRef>
          </c:tx>
          <c:marker>
            <c:symbol val="none"/>
          </c:marker>
          <c:cat>
            <c:strRef>
              <c:f>'Fig. 14'!$C$2:$G$2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Mai 2015</c:v>
                </c:pt>
                <c:pt idx="4">
                  <c:v>2016</c:v>
                </c:pt>
              </c:strCache>
            </c:strRef>
          </c:cat>
          <c:val>
            <c:numRef>
              <c:f>'Fig. 14'!$C$5:$G$5</c:f>
              <c:numCache>
                <c:formatCode>0%</c:formatCode>
                <c:ptCount val="5"/>
                <c:pt idx="0">
                  <c:v>0.24</c:v>
                </c:pt>
                <c:pt idx="1">
                  <c:v>0.22</c:v>
                </c:pt>
                <c:pt idx="2">
                  <c:v>0.23</c:v>
                </c:pt>
                <c:pt idx="3">
                  <c:v>0.22</c:v>
                </c:pt>
                <c:pt idx="4">
                  <c:v>0.25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A5D-45FC-9108-18926049D80B}"/>
            </c:ext>
          </c:extLst>
        </c:ser>
        <c:ser>
          <c:idx val="3"/>
          <c:order val="3"/>
          <c:tx>
            <c:strRef>
              <c:f>'Fig. 14'!$B$6</c:f>
              <c:strCache>
                <c:ptCount val="1"/>
                <c:pt idx="0">
                  <c:v>Ne se prononce pas</c:v>
                </c:pt>
              </c:strCache>
            </c:strRef>
          </c:tx>
          <c:marker>
            <c:symbol val="none"/>
          </c:marker>
          <c:cat>
            <c:strRef>
              <c:f>'Fig. 14'!$C$2:$G$2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Mai 2015</c:v>
                </c:pt>
                <c:pt idx="4">
                  <c:v>2016</c:v>
                </c:pt>
              </c:strCache>
            </c:strRef>
          </c:cat>
          <c:val>
            <c:numRef>
              <c:f>'Fig. 14'!$C$6:$G$6</c:f>
              <c:numCache>
                <c:formatCode>0%</c:formatCode>
                <c:ptCount val="5"/>
                <c:pt idx="0">
                  <c:v>0.19</c:v>
                </c:pt>
                <c:pt idx="1">
                  <c:v>0.15</c:v>
                </c:pt>
                <c:pt idx="2">
                  <c:v>0.16</c:v>
                </c:pt>
                <c:pt idx="3">
                  <c:v>0.15</c:v>
                </c:pt>
                <c:pt idx="4">
                  <c:v>0.08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A5D-45FC-9108-18926049D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093888"/>
        <c:axId val="137095424"/>
      </c:lineChart>
      <c:catAx>
        <c:axId val="137093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7095424"/>
        <c:crosses val="autoZero"/>
        <c:auto val="1"/>
        <c:lblAlgn val="ctr"/>
        <c:lblOffset val="100"/>
        <c:noMultiLvlLbl val="0"/>
      </c:catAx>
      <c:valAx>
        <c:axId val="137095424"/>
        <c:scaling>
          <c:orientation val="minMax"/>
          <c:max val="0.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37093888"/>
        <c:crosses val="autoZero"/>
        <c:crossBetween val="between"/>
      </c:valAx>
      <c:spPr>
        <a:solidFill>
          <a:srgbClr val="EEEEEE"/>
        </a:solidFill>
        <a:ln>
          <a:solidFill>
            <a:schemeClr val="bg1">
              <a:lumMod val="85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EEEEEE"/>
    </a:solidFill>
    <a:ln>
      <a:solidFill>
        <a:schemeClr val="bg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'Fig. 15'!$C$2</c:f>
              <c:strCache>
                <c:ptCount val="1"/>
                <c:pt idx="0">
                  <c:v>UE28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'Fig. 15'!$B$6:$B$20</c:f>
              <c:strCache>
                <c:ptCount val="15"/>
                <c:pt idx="0">
                  <c:v>Les transports</c:v>
                </c:pt>
                <c:pt idx="1">
                  <c:v>La recherche scientifique</c:v>
                </c:pt>
                <c:pt idx="2">
                  <c:v>Le changement climatique et la protection de l’environnement</c:v>
                </c:pt>
                <c:pt idx="3">
                  <c:v>L’éducation, la formation, la culture et les médias </c:v>
                </c:pt>
                <c:pt idx="4">
                  <c:v>Les questions d’énergie</c:v>
                </c:pt>
                <c:pt idx="5">
                  <c:v>La santé publique</c:v>
                </c:pt>
                <c:pt idx="6">
                  <c:v>Les investissements régionaux</c:v>
                </c:pt>
                <c:pt idx="7">
                  <c:v>L’aide au développement et l’aide humanitaire aux pays en dehors de l’UE</c:v>
                </c:pt>
                <c:pt idx="8">
                  <c:v>Les questions d’immigration</c:v>
                </c:pt>
                <c:pt idx="9">
                  <c:v>Les affaires sociales et l’emploi</c:v>
                </c:pt>
                <c:pt idx="10">
                  <c:v>L’agriculture et le développement rural</c:v>
                </c:pt>
                <c:pt idx="11">
                  <c:v>L’aide aux pays voisins de l’UE, y compris les pays candidats </c:v>
                </c:pt>
                <c:pt idx="12">
                  <c:v>La défense et la sécurité</c:v>
                </c:pt>
                <c:pt idx="13">
                  <c:v>La croissance économique</c:v>
                </c:pt>
                <c:pt idx="14">
                  <c:v>Les frais administratifs et les frais de personnel, les bâtiments</c:v>
                </c:pt>
              </c:strCache>
            </c:strRef>
          </c:cat>
          <c:val>
            <c:numRef>
              <c:f>'Fig. 15'!$C$6:$C$20</c:f>
              <c:numCache>
                <c:formatCode>0%</c:formatCode>
                <c:ptCount val="15"/>
                <c:pt idx="0">
                  <c:v>0.06</c:v>
                </c:pt>
                <c:pt idx="1">
                  <c:v>0.1</c:v>
                </c:pt>
                <c:pt idx="2">
                  <c:v>0.1</c:v>
                </c:pt>
                <c:pt idx="3">
                  <c:v>0.11</c:v>
                </c:pt>
                <c:pt idx="4">
                  <c:v>0.12</c:v>
                </c:pt>
                <c:pt idx="5">
                  <c:v>0.12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0.17</c:v>
                </c:pt>
                <c:pt idx="10">
                  <c:v>0.19</c:v>
                </c:pt>
                <c:pt idx="11">
                  <c:v>0.21</c:v>
                </c:pt>
                <c:pt idx="12">
                  <c:v>0.22</c:v>
                </c:pt>
                <c:pt idx="13">
                  <c:v>0.26</c:v>
                </c:pt>
                <c:pt idx="14">
                  <c:v>0.32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02-4E18-9FCD-AA05166BDADB}"/>
            </c:ext>
          </c:extLst>
        </c:ser>
        <c:ser>
          <c:idx val="1"/>
          <c:order val="1"/>
          <c:tx>
            <c:strRef>
              <c:f>'Fig. 15'!$D$2</c:f>
              <c:strCache>
                <c:ptCount val="1"/>
                <c:pt idx="0">
                  <c:v>Allemagne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strRef>
              <c:f>'Fig. 15'!$B$6:$B$20</c:f>
              <c:strCache>
                <c:ptCount val="15"/>
                <c:pt idx="0">
                  <c:v>Les transports</c:v>
                </c:pt>
                <c:pt idx="1">
                  <c:v>La recherche scientifique</c:v>
                </c:pt>
                <c:pt idx="2">
                  <c:v>Le changement climatique et la protection de l’environnement</c:v>
                </c:pt>
                <c:pt idx="3">
                  <c:v>L’éducation, la formation, la culture et les médias </c:v>
                </c:pt>
                <c:pt idx="4">
                  <c:v>Les questions d’énergie</c:v>
                </c:pt>
                <c:pt idx="5">
                  <c:v>La santé publique</c:v>
                </c:pt>
                <c:pt idx="6">
                  <c:v>Les investissements régionaux</c:v>
                </c:pt>
                <c:pt idx="7">
                  <c:v>L’aide au développement et l’aide humanitaire aux pays en dehors de l’UE</c:v>
                </c:pt>
                <c:pt idx="8">
                  <c:v>Les questions d’immigration</c:v>
                </c:pt>
                <c:pt idx="9">
                  <c:v>Les affaires sociales et l’emploi</c:v>
                </c:pt>
                <c:pt idx="10">
                  <c:v>L’agriculture et le développement rural</c:v>
                </c:pt>
                <c:pt idx="11">
                  <c:v>L’aide aux pays voisins de l’UE, y compris les pays candidats </c:v>
                </c:pt>
                <c:pt idx="12">
                  <c:v>La défense et la sécurité</c:v>
                </c:pt>
                <c:pt idx="13">
                  <c:v>La croissance économique</c:v>
                </c:pt>
                <c:pt idx="14">
                  <c:v>Les frais administratifs et les frais de personnel, les bâtiments</c:v>
                </c:pt>
              </c:strCache>
            </c:strRef>
          </c:cat>
          <c:val>
            <c:numRef>
              <c:f>'Fig. 15'!$D$6:$D$20</c:f>
              <c:numCache>
                <c:formatCode>0%</c:formatCode>
                <c:ptCount val="15"/>
                <c:pt idx="0">
                  <c:v>0.03</c:v>
                </c:pt>
                <c:pt idx="1">
                  <c:v>0.1</c:v>
                </c:pt>
                <c:pt idx="2">
                  <c:v>0.14000000000000001</c:v>
                </c:pt>
                <c:pt idx="3">
                  <c:v>0.06</c:v>
                </c:pt>
                <c:pt idx="4">
                  <c:v>0.1</c:v>
                </c:pt>
                <c:pt idx="5">
                  <c:v>0.06</c:v>
                </c:pt>
                <c:pt idx="6">
                  <c:v>0.21</c:v>
                </c:pt>
                <c:pt idx="7">
                  <c:v>0.17</c:v>
                </c:pt>
                <c:pt idx="8">
                  <c:v>0.18</c:v>
                </c:pt>
                <c:pt idx="9">
                  <c:v>0.17</c:v>
                </c:pt>
                <c:pt idx="10">
                  <c:v>0.25</c:v>
                </c:pt>
                <c:pt idx="11">
                  <c:v>0.32</c:v>
                </c:pt>
                <c:pt idx="12">
                  <c:v>0.17</c:v>
                </c:pt>
                <c:pt idx="13">
                  <c:v>0.27</c:v>
                </c:pt>
                <c:pt idx="14">
                  <c:v>0.47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02-4E18-9FCD-AA05166BDADB}"/>
            </c:ext>
          </c:extLst>
        </c:ser>
        <c:ser>
          <c:idx val="2"/>
          <c:order val="2"/>
          <c:tx>
            <c:strRef>
              <c:f>'Fig. 15'!$E$2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'Fig. 15'!$B$6:$B$20</c:f>
              <c:strCache>
                <c:ptCount val="15"/>
                <c:pt idx="0">
                  <c:v>Les transports</c:v>
                </c:pt>
                <c:pt idx="1">
                  <c:v>La recherche scientifique</c:v>
                </c:pt>
                <c:pt idx="2">
                  <c:v>Le changement climatique et la protection de l’environnement</c:v>
                </c:pt>
                <c:pt idx="3">
                  <c:v>L’éducation, la formation, la culture et les médias </c:v>
                </c:pt>
                <c:pt idx="4">
                  <c:v>Les questions d’énergie</c:v>
                </c:pt>
                <c:pt idx="5">
                  <c:v>La santé publique</c:v>
                </c:pt>
                <c:pt idx="6">
                  <c:v>Les investissements régionaux</c:v>
                </c:pt>
                <c:pt idx="7">
                  <c:v>L’aide au développement et l’aide humanitaire aux pays en dehors de l’UE</c:v>
                </c:pt>
                <c:pt idx="8">
                  <c:v>Les questions d’immigration</c:v>
                </c:pt>
                <c:pt idx="9">
                  <c:v>Les affaires sociales et l’emploi</c:v>
                </c:pt>
                <c:pt idx="10">
                  <c:v>L’agriculture et le développement rural</c:v>
                </c:pt>
                <c:pt idx="11">
                  <c:v>L’aide aux pays voisins de l’UE, y compris les pays candidats </c:v>
                </c:pt>
                <c:pt idx="12">
                  <c:v>La défense et la sécurité</c:v>
                </c:pt>
                <c:pt idx="13">
                  <c:v>La croissance économique</c:v>
                </c:pt>
                <c:pt idx="14">
                  <c:v>Les frais administratifs et les frais de personnel, les bâtiments</c:v>
                </c:pt>
              </c:strCache>
            </c:strRef>
          </c:cat>
          <c:val>
            <c:numRef>
              <c:f>'Fig. 15'!$E$6:$E$20</c:f>
              <c:numCache>
                <c:formatCode>0%</c:formatCode>
                <c:ptCount val="15"/>
                <c:pt idx="0">
                  <c:v>0.06</c:v>
                </c:pt>
                <c:pt idx="1">
                  <c:v>0.09</c:v>
                </c:pt>
                <c:pt idx="2">
                  <c:v>0.09</c:v>
                </c:pt>
                <c:pt idx="3">
                  <c:v>0.11</c:v>
                </c:pt>
                <c:pt idx="4">
                  <c:v>0.1</c:v>
                </c:pt>
                <c:pt idx="5">
                  <c:v>0.12</c:v>
                </c:pt>
                <c:pt idx="6">
                  <c:v>0.1</c:v>
                </c:pt>
                <c:pt idx="7">
                  <c:v>0.15</c:v>
                </c:pt>
                <c:pt idx="8">
                  <c:v>0.11</c:v>
                </c:pt>
                <c:pt idx="9">
                  <c:v>0.11</c:v>
                </c:pt>
                <c:pt idx="10">
                  <c:v>0.21</c:v>
                </c:pt>
                <c:pt idx="11">
                  <c:v>0.25</c:v>
                </c:pt>
                <c:pt idx="12">
                  <c:v>0.23</c:v>
                </c:pt>
                <c:pt idx="13">
                  <c:v>0.22</c:v>
                </c:pt>
                <c:pt idx="14">
                  <c:v>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102-4E18-9FCD-AA05166BDADB}"/>
            </c:ext>
          </c:extLst>
        </c:ser>
        <c:ser>
          <c:idx val="3"/>
          <c:order val="3"/>
          <c:tx>
            <c:strRef>
              <c:f>'Fig. 15'!$F$2</c:f>
              <c:strCache>
                <c:ptCount val="1"/>
                <c:pt idx="0">
                  <c:v>Royaume-Uni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'Fig. 15'!$B$6:$B$20</c:f>
              <c:strCache>
                <c:ptCount val="15"/>
                <c:pt idx="0">
                  <c:v>Les transports</c:v>
                </c:pt>
                <c:pt idx="1">
                  <c:v>La recherche scientifique</c:v>
                </c:pt>
                <c:pt idx="2">
                  <c:v>Le changement climatique et la protection de l’environnement</c:v>
                </c:pt>
                <c:pt idx="3">
                  <c:v>L’éducation, la formation, la culture et les médias </c:v>
                </c:pt>
                <c:pt idx="4">
                  <c:v>Les questions d’énergie</c:v>
                </c:pt>
                <c:pt idx="5">
                  <c:v>La santé publique</c:v>
                </c:pt>
                <c:pt idx="6">
                  <c:v>Les investissements régionaux</c:v>
                </c:pt>
                <c:pt idx="7">
                  <c:v>L’aide au développement et l’aide humanitaire aux pays en dehors de l’UE</c:v>
                </c:pt>
                <c:pt idx="8">
                  <c:v>Les questions d’immigration</c:v>
                </c:pt>
                <c:pt idx="9">
                  <c:v>Les affaires sociales et l’emploi</c:v>
                </c:pt>
                <c:pt idx="10">
                  <c:v>L’agriculture et le développement rural</c:v>
                </c:pt>
                <c:pt idx="11">
                  <c:v>L’aide aux pays voisins de l’UE, y compris les pays candidats </c:v>
                </c:pt>
                <c:pt idx="12">
                  <c:v>La défense et la sécurité</c:v>
                </c:pt>
                <c:pt idx="13">
                  <c:v>La croissance économique</c:v>
                </c:pt>
                <c:pt idx="14">
                  <c:v>Les frais administratifs et les frais de personnel, les bâtiments</c:v>
                </c:pt>
              </c:strCache>
            </c:strRef>
          </c:cat>
          <c:val>
            <c:numRef>
              <c:f>'Fig. 15'!$F$6:$F$20</c:f>
              <c:numCache>
                <c:formatCode>0%</c:formatCode>
                <c:ptCount val="15"/>
                <c:pt idx="0">
                  <c:v>0.08</c:v>
                </c:pt>
                <c:pt idx="1">
                  <c:v>0.05</c:v>
                </c:pt>
                <c:pt idx="2">
                  <c:v>0.09</c:v>
                </c:pt>
                <c:pt idx="3">
                  <c:v>0.14000000000000001</c:v>
                </c:pt>
                <c:pt idx="4">
                  <c:v>0.11</c:v>
                </c:pt>
                <c:pt idx="5">
                  <c:v>0.19</c:v>
                </c:pt>
                <c:pt idx="6">
                  <c:v>0.11</c:v>
                </c:pt>
                <c:pt idx="7">
                  <c:v>0.11</c:v>
                </c:pt>
                <c:pt idx="8">
                  <c:v>0.16</c:v>
                </c:pt>
                <c:pt idx="9">
                  <c:v>0.15</c:v>
                </c:pt>
                <c:pt idx="10">
                  <c:v>0.14000000000000001</c:v>
                </c:pt>
                <c:pt idx="11">
                  <c:v>0.14000000000000001</c:v>
                </c:pt>
                <c:pt idx="12">
                  <c:v>0.21</c:v>
                </c:pt>
                <c:pt idx="13">
                  <c:v>0.23</c:v>
                </c:pt>
                <c:pt idx="14">
                  <c:v>0.23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102-4E18-9FCD-AA05166BD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107712"/>
        <c:axId val="137113600"/>
      </c:barChart>
      <c:catAx>
        <c:axId val="1371077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37113600"/>
        <c:crosses val="autoZero"/>
        <c:auto val="1"/>
        <c:lblAlgn val="ctr"/>
        <c:lblOffset val="100"/>
        <c:noMultiLvlLbl val="0"/>
      </c:catAx>
      <c:valAx>
        <c:axId val="13711360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37107712"/>
        <c:crosses val="autoZero"/>
        <c:crossBetween val="between"/>
      </c:valAx>
      <c:spPr>
        <a:solidFill>
          <a:srgbClr val="EEEEEE"/>
        </a:solidFill>
        <a:ln>
          <a:solidFill>
            <a:schemeClr val="bg1">
              <a:lumMod val="85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EEEEEE"/>
    </a:solidFill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UE 28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'Fig. 16'!$R$5:$R$19</c:f>
              <c:strCache>
                <c:ptCount val="15"/>
                <c:pt idx="0">
                  <c:v>Les frais administratifs et les frais de personnel, les bâtiments</c:v>
                </c:pt>
                <c:pt idx="1">
                  <c:v>L’aide aux pays voisins de l’UE</c:v>
                </c:pt>
                <c:pt idx="2">
                  <c:v>L’aide au développement et l’aide humanitaire aux pays en dehors de l’UE</c:v>
                </c:pt>
                <c:pt idx="3">
                  <c:v>L’agriculture et le développement rural</c:v>
                </c:pt>
                <c:pt idx="4">
                  <c:v>La défense et la sécurité</c:v>
                </c:pt>
                <c:pt idx="5">
                  <c:v>Les investissements régionaux</c:v>
                </c:pt>
                <c:pt idx="6">
                  <c:v>Les transports</c:v>
                </c:pt>
                <c:pt idx="7">
                  <c:v>Les questions d’immigration</c:v>
                </c:pt>
                <c:pt idx="8">
                  <c:v>Les questions d’énergie</c:v>
                </c:pt>
                <c:pt idx="9">
                  <c:v>La recherche scientifique</c:v>
                </c:pt>
                <c:pt idx="10">
                  <c:v>Le changement climatique et la protection de l’environnement</c:v>
                </c:pt>
                <c:pt idx="11">
                  <c:v>La croissance économique</c:v>
                </c:pt>
                <c:pt idx="12">
                  <c:v>L’éducation, la formation, la culture et les médias </c:v>
                </c:pt>
                <c:pt idx="13">
                  <c:v>Les affaires sociales et l’emploi</c:v>
                </c:pt>
                <c:pt idx="14">
                  <c:v>La santé publique</c:v>
                </c:pt>
              </c:strCache>
            </c:strRef>
          </c:cat>
          <c:val>
            <c:numRef>
              <c:f>'Fig. 16'!$U$5:$U$19</c:f>
              <c:numCache>
                <c:formatCode>0_ ;\-0\ </c:formatCode>
                <c:ptCount val="15"/>
                <c:pt idx="0">
                  <c:v>-29.000000000000004</c:v>
                </c:pt>
                <c:pt idx="1">
                  <c:v>-15.999999999999998</c:v>
                </c:pt>
                <c:pt idx="2">
                  <c:v>-6.9999999999999991</c:v>
                </c:pt>
                <c:pt idx="3">
                  <c:v>-6</c:v>
                </c:pt>
                <c:pt idx="4">
                  <c:v>-3</c:v>
                </c:pt>
                <c:pt idx="5">
                  <c:v>-1.9999999999999991</c:v>
                </c:pt>
                <c:pt idx="6">
                  <c:v>-0.99999999999999956</c:v>
                </c:pt>
                <c:pt idx="7">
                  <c:v>1.0000000000000009</c:v>
                </c:pt>
                <c:pt idx="8">
                  <c:v>4.0000000000000009</c:v>
                </c:pt>
                <c:pt idx="9">
                  <c:v>10</c:v>
                </c:pt>
                <c:pt idx="10">
                  <c:v>10</c:v>
                </c:pt>
                <c:pt idx="11">
                  <c:v>12</c:v>
                </c:pt>
                <c:pt idx="12">
                  <c:v>24</c:v>
                </c:pt>
                <c:pt idx="13">
                  <c:v>27</c:v>
                </c:pt>
                <c:pt idx="14">
                  <c:v>28.999999999999996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1D-4090-BD32-9D265B045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137265920"/>
        <c:axId val="137267456"/>
      </c:barChart>
      <c:catAx>
        <c:axId val="1372659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fr-FR"/>
          </a:p>
        </c:txPr>
        <c:crossAx val="137267456"/>
        <c:crosses val="autoZero"/>
        <c:auto val="1"/>
        <c:lblAlgn val="ctr"/>
        <c:lblOffset val="100"/>
        <c:noMultiLvlLbl val="0"/>
      </c:catAx>
      <c:valAx>
        <c:axId val="13726745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_ ;\-0\ " sourceLinked="1"/>
        <c:majorTickMark val="out"/>
        <c:minorTickMark val="none"/>
        <c:tickLblPos val="nextTo"/>
        <c:crossAx val="137265920"/>
        <c:crosses val="autoZero"/>
        <c:crossBetween val="between"/>
      </c:valAx>
      <c:spPr>
        <a:solidFill>
          <a:srgbClr val="EEEEEE"/>
        </a:solidFill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solidFill>
      <a:srgbClr val="EEEEEE"/>
    </a:solidFill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France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'Fig. 16'!$B$5:$B$19</c:f>
              <c:strCache>
                <c:ptCount val="15"/>
                <c:pt idx="0">
                  <c:v>Les frais administratifs et les frais de personnel, les bâtiments</c:v>
                </c:pt>
                <c:pt idx="1">
                  <c:v>L’aide aux pays voisins de l’UE</c:v>
                </c:pt>
                <c:pt idx="2">
                  <c:v>L’aide au développement et l’aide humanitaire aux pays en dehors de l’UE</c:v>
                </c:pt>
                <c:pt idx="3">
                  <c:v>L’agriculture et le développement rural</c:v>
                </c:pt>
                <c:pt idx="4">
                  <c:v>Les transports</c:v>
                </c:pt>
                <c:pt idx="5">
                  <c:v>Les investissements régionaux</c:v>
                </c:pt>
                <c:pt idx="6">
                  <c:v>La défense et la sécurité</c:v>
                </c:pt>
                <c:pt idx="7">
                  <c:v>Les questions d’immigration</c:v>
                </c:pt>
                <c:pt idx="8">
                  <c:v>Les questions d’énergie</c:v>
                </c:pt>
                <c:pt idx="9">
                  <c:v>Le changement climatique et la protection de l’environnement</c:v>
                </c:pt>
                <c:pt idx="10">
                  <c:v>La recherche scientifique</c:v>
                </c:pt>
                <c:pt idx="11">
                  <c:v>La croissance économique</c:v>
                </c:pt>
                <c:pt idx="12">
                  <c:v>L’éducation, la formation, la culture et les médias </c:v>
                </c:pt>
                <c:pt idx="13">
                  <c:v>La santé publique</c:v>
                </c:pt>
                <c:pt idx="14">
                  <c:v>Les affaires sociales et l’emploi</c:v>
                </c:pt>
              </c:strCache>
            </c:strRef>
          </c:cat>
          <c:val>
            <c:numRef>
              <c:f>'Fig. 16'!$E$5:$E$19</c:f>
              <c:numCache>
                <c:formatCode>0_ ;\-0\ </c:formatCode>
                <c:ptCount val="15"/>
                <c:pt idx="0">
                  <c:v>-27.999999999999996</c:v>
                </c:pt>
                <c:pt idx="1">
                  <c:v>-20</c:v>
                </c:pt>
                <c:pt idx="2">
                  <c:v>-10</c:v>
                </c:pt>
                <c:pt idx="3">
                  <c:v>-7.9999999999999991</c:v>
                </c:pt>
                <c:pt idx="4">
                  <c:v>-0.99999999999999956</c:v>
                </c:pt>
                <c:pt idx="5">
                  <c:v>0</c:v>
                </c:pt>
                <c:pt idx="6">
                  <c:v>3</c:v>
                </c:pt>
                <c:pt idx="7">
                  <c:v>3.9999999999999996</c:v>
                </c:pt>
                <c:pt idx="8">
                  <c:v>7.0000000000000009</c:v>
                </c:pt>
                <c:pt idx="9">
                  <c:v>11.000000000000002</c:v>
                </c:pt>
                <c:pt idx="10">
                  <c:v>14.000000000000002</c:v>
                </c:pt>
                <c:pt idx="11">
                  <c:v>15</c:v>
                </c:pt>
                <c:pt idx="12">
                  <c:v>23.000000000000004</c:v>
                </c:pt>
                <c:pt idx="13">
                  <c:v>24</c:v>
                </c:pt>
                <c:pt idx="14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D0-4F53-B8B7-885772F69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137296896"/>
        <c:axId val="137302784"/>
      </c:barChart>
      <c:catAx>
        <c:axId val="1372968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fr-FR"/>
          </a:p>
        </c:txPr>
        <c:crossAx val="137302784"/>
        <c:crosses val="autoZero"/>
        <c:auto val="1"/>
        <c:lblAlgn val="ctr"/>
        <c:lblOffset val="100"/>
        <c:noMultiLvlLbl val="0"/>
      </c:catAx>
      <c:valAx>
        <c:axId val="13730278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_ ;\-0\ " sourceLinked="1"/>
        <c:majorTickMark val="out"/>
        <c:minorTickMark val="none"/>
        <c:tickLblPos val="nextTo"/>
        <c:crossAx val="137296896"/>
        <c:crosses val="autoZero"/>
        <c:crossBetween val="between"/>
      </c:valAx>
      <c:spPr>
        <a:solidFill>
          <a:srgbClr val="EEEEEE"/>
        </a:solidFill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solidFill>
      <a:srgbClr val="EEEEEE"/>
    </a:solidFill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Allemagne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'Fig. 16'!$M$5:$M$19</c:f>
              <c:strCache>
                <c:ptCount val="15"/>
                <c:pt idx="0">
                  <c:v>Les frais administratifs et les frais de personnel, les bâtiments</c:v>
                </c:pt>
                <c:pt idx="1">
                  <c:v>L’aide aux pays voisins de l’UE</c:v>
                </c:pt>
                <c:pt idx="2">
                  <c:v>L’agriculture et le développement rural</c:v>
                </c:pt>
                <c:pt idx="3">
                  <c:v>L’aide au développement et l’aide humanitaire aux pays en dehors de l’UE</c:v>
                </c:pt>
                <c:pt idx="4">
                  <c:v>Les investissements régionaux</c:v>
                </c:pt>
                <c:pt idx="5">
                  <c:v>La défense et la sécurité</c:v>
                </c:pt>
                <c:pt idx="6">
                  <c:v>Les transports</c:v>
                </c:pt>
                <c:pt idx="7">
                  <c:v>Les questions d’immigration</c:v>
                </c:pt>
                <c:pt idx="8">
                  <c:v>La croissance économique</c:v>
                </c:pt>
                <c:pt idx="9">
                  <c:v>Les questions d’énergie</c:v>
                </c:pt>
                <c:pt idx="10">
                  <c:v>La recherche scientifique</c:v>
                </c:pt>
                <c:pt idx="11">
                  <c:v>Les affaires sociales et l’emploi</c:v>
                </c:pt>
                <c:pt idx="12">
                  <c:v>La santé publique</c:v>
                </c:pt>
                <c:pt idx="13">
                  <c:v>Le changement climatique et la protection de l’environnement</c:v>
                </c:pt>
                <c:pt idx="14">
                  <c:v>L’éducation, la formation, la culture et les médias </c:v>
                </c:pt>
              </c:strCache>
            </c:strRef>
          </c:cat>
          <c:val>
            <c:numRef>
              <c:f>'Fig. 16'!$P$5:$P$19</c:f>
              <c:numCache>
                <c:formatCode>0_ ;\-0\ </c:formatCode>
                <c:ptCount val="15"/>
                <c:pt idx="0">
                  <c:v>-44.999999999999993</c:v>
                </c:pt>
                <c:pt idx="1">
                  <c:v>-27</c:v>
                </c:pt>
                <c:pt idx="2">
                  <c:v>-13</c:v>
                </c:pt>
                <c:pt idx="3">
                  <c:v>-4.0000000000000009</c:v>
                </c:pt>
                <c:pt idx="4">
                  <c:v>-3.9999999999999982</c:v>
                </c:pt>
                <c:pt idx="5">
                  <c:v>-3</c:v>
                </c:pt>
                <c:pt idx="6">
                  <c:v>-1.9999999999999998</c:v>
                </c:pt>
                <c:pt idx="7">
                  <c:v>-0.99999999999999811</c:v>
                </c:pt>
                <c:pt idx="8">
                  <c:v>1.0000000000000009</c:v>
                </c:pt>
                <c:pt idx="9">
                  <c:v>7.0000000000000009</c:v>
                </c:pt>
                <c:pt idx="10">
                  <c:v>13.999999999999998</c:v>
                </c:pt>
                <c:pt idx="11">
                  <c:v>24.999999999999996</c:v>
                </c:pt>
                <c:pt idx="12">
                  <c:v>25</c:v>
                </c:pt>
                <c:pt idx="13">
                  <c:v>25</c:v>
                </c:pt>
                <c:pt idx="14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8E-4ED5-9D3D-5F012883C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137327744"/>
        <c:axId val="137329280"/>
      </c:barChart>
      <c:catAx>
        <c:axId val="1373277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fr-FR"/>
          </a:p>
        </c:txPr>
        <c:crossAx val="137329280"/>
        <c:crosses val="autoZero"/>
        <c:auto val="1"/>
        <c:lblAlgn val="ctr"/>
        <c:lblOffset val="100"/>
        <c:noMultiLvlLbl val="0"/>
      </c:catAx>
      <c:valAx>
        <c:axId val="13732928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_ ;\-0\ " sourceLinked="1"/>
        <c:majorTickMark val="out"/>
        <c:minorTickMark val="none"/>
        <c:tickLblPos val="nextTo"/>
        <c:crossAx val="137327744"/>
        <c:crosses val="autoZero"/>
        <c:crossBetween val="between"/>
      </c:valAx>
      <c:spPr>
        <a:solidFill>
          <a:srgbClr val="EEEEEE"/>
        </a:solidFill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solidFill>
      <a:srgbClr val="EEEEEE"/>
    </a:solidFill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Royaume-Uni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'Fig. 16'!$H$5:$H$19</c:f>
              <c:strCache>
                <c:ptCount val="15"/>
                <c:pt idx="0">
                  <c:v>Les frais administratifs et les frais de personnel, les bâtiments</c:v>
                </c:pt>
                <c:pt idx="1">
                  <c:v>L’aide aux pays voisins de l’UE</c:v>
                </c:pt>
                <c:pt idx="2">
                  <c:v>L’agriculture et le développement rural</c:v>
                </c:pt>
                <c:pt idx="3">
                  <c:v>L’aide au développement et l’aide humanitaire aux pays en dehors de l’UE</c:v>
                </c:pt>
                <c:pt idx="4">
                  <c:v>La défense et la sécurité</c:v>
                </c:pt>
                <c:pt idx="5">
                  <c:v>Les investissements régionaux</c:v>
                </c:pt>
                <c:pt idx="6">
                  <c:v>Les transports</c:v>
                </c:pt>
                <c:pt idx="7">
                  <c:v>Les questions d’immigration</c:v>
                </c:pt>
                <c:pt idx="8">
                  <c:v>Le changement climatique et la protection de l’environnement</c:v>
                </c:pt>
                <c:pt idx="9">
                  <c:v>La croissance économique</c:v>
                </c:pt>
                <c:pt idx="10">
                  <c:v>La recherche scientifique</c:v>
                </c:pt>
                <c:pt idx="11">
                  <c:v>Les questions d’énergie</c:v>
                </c:pt>
                <c:pt idx="12">
                  <c:v>Les affaires sociales et l’emploi</c:v>
                </c:pt>
                <c:pt idx="13">
                  <c:v>L’éducation, la formation, la culture et les médias </c:v>
                </c:pt>
                <c:pt idx="14">
                  <c:v>La santé publique</c:v>
                </c:pt>
              </c:strCache>
            </c:strRef>
          </c:cat>
          <c:val>
            <c:numRef>
              <c:f>'Fig. 16'!$K$5:$K$19</c:f>
              <c:numCache>
                <c:formatCode>0_ ;\-0\ </c:formatCode>
                <c:ptCount val="15"/>
                <c:pt idx="0">
                  <c:v>-22</c:v>
                </c:pt>
                <c:pt idx="1">
                  <c:v>-11.000000000000002</c:v>
                </c:pt>
                <c:pt idx="2">
                  <c:v>-9.0000000000000018</c:v>
                </c:pt>
                <c:pt idx="3">
                  <c:v>-5</c:v>
                </c:pt>
                <c:pt idx="4">
                  <c:v>-3.9999999999999982</c:v>
                </c:pt>
                <c:pt idx="5">
                  <c:v>-0.99999999999999956</c:v>
                </c:pt>
                <c:pt idx="6">
                  <c:v>0.99999999999999956</c:v>
                </c:pt>
                <c:pt idx="7">
                  <c:v>4.9999999999999991</c:v>
                </c:pt>
                <c:pt idx="8">
                  <c:v>6</c:v>
                </c:pt>
                <c:pt idx="9">
                  <c:v>6.9999999999999982</c:v>
                </c:pt>
                <c:pt idx="10">
                  <c:v>6.9999999999999991</c:v>
                </c:pt>
                <c:pt idx="11">
                  <c:v>8</c:v>
                </c:pt>
                <c:pt idx="12">
                  <c:v>8.0000000000000018</c:v>
                </c:pt>
                <c:pt idx="13">
                  <c:v>21.999999999999996</c:v>
                </c:pt>
                <c:pt idx="14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70-4D7A-BB8E-B0FB0BEBE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137337856"/>
        <c:axId val="137822976"/>
      </c:barChart>
      <c:catAx>
        <c:axId val="1373378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fr-FR"/>
          </a:p>
        </c:txPr>
        <c:crossAx val="137822976"/>
        <c:crosses val="autoZero"/>
        <c:auto val="1"/>
        <c:lblAlgn val="ctr"/>
        <c:lblOffset val="100"/>
        <c:noMultiLvlLbl val="0"/>
      </c:catAx>
      <c:valAx>
        <c:axId val="13782297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_ ;\-0\ " sourceLinked="1"/>
        <c:majorTickMark val="out"/>
        <c:minorTickMark val="none"/>
        <c:tickLblPos val="nextTo"/>
        <c:crossAx val="137337856"/>
        <c:crosses val="autoZero"/>
        <c:crossBetween val="between"/>
      </c:valAx>
      <c:spPr>
        <a:solidFill>
          <a:srgbClr val="EEEEEE"/>
        </a:solidFill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solidFill>
      <a:srgbClr val="EEEEEE"/>
    </a:solidFill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'Fig. 17'!$C$3</c:f>
              <c:strCache>
                <c:ptCount val="1"/>
                <c:pt idx="0">
                  <c:v>Rend nécessaire un effort supplémentaire de la France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'Fig. 17'!$B$4:$B$8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'Fig. 17'!$C$4:$C$8</c:f>
              <c:numCache>
                <c:formatCode>General</c:formatCode>
                <c:ptCount val="5"/>
                <c:pt idx="0" formatCode="0">
                  <c:v>37</c:v>
                </c:pt>
                <c:pt idx="1">
                  <c:v>44</c:v>
                </c:pt>
                <c:pt idx="2">
                  <c:v>42</c:v>
                </c:pt>
                <c:pt idx="3">
                  <c:v>49</c:v>
                </c:pt>
                <c:pt idx="4">
                  <c:v>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26-4154-AE6A-399DF88CB5C4}"/>
            </c:ext>
          </c:extLst>
        </c:ser>
        <c:ser>
          <c:idx val="1"/>
          <c:order val="1"/>
          <c:tx>
            <c:strRef>
              <c:f>'Fig. 17'!$D$3</c:f>
              <c:strCache>
                <c:ptCount val="1"/>
                <c:pt idx="0">
                  <c:v>Justifie une réduction progressive de nos dépenses militaires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'Fig. 17'!$B$4:$B$8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'Fig. 17'!$D$4:$D$8</c:f>
              <c:numCache>
                <c:formatCode>General</c:formatCode>
                <c:ptCount val="5"/>
                <c:pt idx="0">
                  <c:v>31</c:v>
                </c:pt>
                <c:pt idx="1">
                  <c:v>30</c:v>
                </c:pt>
                <c:pt idx="2">
                  <c:v>30</c:v>
                </c:pt>
                <c:pt idx="3">
                  <c:v>25</c:v>
                </c:pt>
                <c:pt idx="4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26-4154-AE6A-399DF88CB5C4}"/>
            </c:ext>
          </c:extLst>
        </c:ser>
        <c:ser>
          <c:idx val="2"/>
          <c:order val="2"/>
          <c:tx>
            <c:strRef>
              <c:f>'Fig. 17'!$E$3</c:f>
              <c:strCache>
                <c:ptCount val="1"/>
                <c:pt idx="0">
                  <c:v>Ne se prononce pas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'Fig. 17'!$B$4:$B$8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'Fig. 17'!$E$4:$E$8</c:f>
              <c:numCache>
                <c:formatCode>General</c:formatCode>
                <c:ptCount val="5"/>
                <c:pt idx="0">
                  <c:v>32</c:v>
                </c:pt>
                <c:pt idx="1">
                  <c:v>26</c:v>
                </c:pt>
                <c:pt idx="2">
                  <c:v>28</c:v>
                </c:pt>
                <c:pt idx="3">
                  <c:v>26</c:v>
                </c:pt>
                <c:pt idx="4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26-4154-AE6A-399DF88CB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884032"/>
        <c:axId val="137885568"/>
      </c:lineChart>
      <c:catAx>
        <c:axId val="13788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885568"/>
        <c:crosses val="autoZero"/>
        <c:auto val="1"/>
        <c:lblAlgn val="ctr"/>
        <c:lblOffset val="100"/>
        <c:noMultiLvlLbl val="0"/>
      </c:catAx>
      <c:valAx>
        <c:axId val="13788556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137884032"/>
        <c:crosses val="autoZero"/>
        <c:crossBetween val="between"/>
      </c:valAx>
      <c:spPr>
        <a:solidFill>
          <a:srgbClr val="EEEEEE"/>
        </a:solidFill>
        <a:ln>
          <a:solidFill>
            <a:schemeClr val="bg1">
              <a:lumMod val="85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EEEEEE"/>
    </a:solidFill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'Fig. 18'!$C$2</c:f>
              <c:strCache>
                <c:ptCount val="1"/>
                <c:pt idx="0">
                  <c:v>Maintenu pu augnenté</c:v>
                </c:pt>
              </c:strCache>
            </c:strRef>
          </c:tx>
          <c:marker>
            <c:symbol val="none"/>
          </c:marker>
          <c:cat>
            <c:numRef>
              <c:f>'Fig. 18'!$B$3:$B$18</c:f>
              <c:numCache>
                <c:formatCode>[$-40C]mmmm\-yy;@</c:formatCode>
                <c:ptCount val="16"/>
                <c:pt idx="0">
                  <c:v>40848</c:v>
                </c:pt>
                <c:pt idx="1">
                  <c:v>40940</c:v>
                </c:pt>
                <c:pt idx="2">
                  <c:v>41030</c:v>
                </c:pt>
                <c:pt idx="3">
                  <c:v>41061</c:v>
                </c:pt>
                <c:pt idx="4">
                  <c:v>41183</c:v>
                </c:pt>
                <c:pt idx="5">
                  <c:v>41275</c:v>
                </c:pt>
                <c:pt idx="6">
                  <c:v>41365</c:v>
                </c:pt>
                <c:pt idx="7">
                  <c:v>41426</c:v>
                </c:pt>
                <c:pt idx="8">
                  <c:v>41518</c:v>
                </c:pt>
                <c:pt idx="9">
                  <c:v>41609</c:v>
                </c:pt>
                <c:pt idx="10">
                  <c:v>41671</c:v>
                </c:pt>
                <c:pt idx="11">
                  <c:v>41760</c:v>
                </c:pt>
                <c:pt idx="12">
                  <c:v>41913</c:v>
                </c:pt>
                <c:pt idx="13">
                  <c:v>42186</c:v>
                </c:pt>
                <c:pt idx="14">
                  <c:v>42309</c:v>
                </c:pt>
                <c:pt idx="15">
                  <c:v>42430</c:v>
                </c:pt>
              </c:numCache>
            </c:numRef>
          </c:cat>
          <c:val>
            <c:numRef>
              <c:f>'Fig. 18'!$C$3:$C$18</c:f>
              <c:numCache>
                <c:formatCode>General</c:formatCode>
                <c:ptCount val="16"/>
                <c:pt idx="0">
                  <c:v>32</c:v>
                </c:pt>
                <c:pt idx="1">
                  <c:v>38</c:v>
                </c:pt>
                <c:pt idx="2">
                  <c:v>44</c:v>
                </c:pt>
                <c:pt idx="3">
                  <c:v>39</c:v>
                </c:pt>
                <c:pt idx="4">
                  <c:v>57</c:v>
                </c:pt>
                <c:pt idx="5">
                  <c:v>66</c:v>
                </c:pt>
                <c:pt idx="6">
                  <c:v>58</c:v>
                </c:pt>
                <c:pt idx="7">
                  <c:v>63</c:v>
                </c:pt>
                <c:pt idx="8">
                  <c:v>60</c:v>
                </c:pt>
                <c:pt idx="9">
                  <c:v>69</c:v>
                </c:pt>
                <c:pt idx="10">
                  <c:v>64</c:v>
                </c:pt>
                <c:pt idx="11">
                  <c:v>69</c:v>
                </c:pt>
                <c:pt idx="12">
                  <c:v>72</c:v>
                </c:pt>
                <c:pt idx="13">
                  <c:v>81</c:v>
                </c:pt>
                <c:pt idx="14">
                  <c:v>86</c:v>
                </c:pt>
                <c:pt idx="15">
                  <c:v>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E30-4E2A-A469-825FC19BDFBF}"/>
            </c:ext>
          </c:extLst>
        </c:ser>
        <c:ser>
          <c:idx val="1"/>
          <c:order val="1"/>
          <c:tx>
            <c:strRef>
              <c:f>'Fig. 18'!$D$2</c:f>
              <c:strCache>
                <c:ptCount val="1"/>
                <c:pt idx="0">
                  <c:v>Réduit</c:v>
                </c:pt>
              </c:strCache>
            </c:strRef>
          </c:tx>
          <c:marker>
            <c:symbol val="none"/>
          </c:marker>
          <c:cat>
            <c:numRef>
              <c:f>'Fig. 18'!$B$3:$B$18</c:f>
              <c:numCache>
                <c:formatCode>[$-40C]mmmm\-yy;@</c:formatCode>
                <c:ptCount val="16"/>
                <c:pt idx="0">
                  <c:v>40848</c:v>
                </c:pt>
                <c:pt idx="1">
                  <c:v>40940</c:v>
                </c:pt>
                <c:pt idx="2">
                  <c:v>41030</c:v>
                </c:pt>
                <c:pt idx="3">
                  <c:v>41061</c:v>
                </c:pt>
                <c:pt idx="4">
                  <c:v>41183</c:v>
                </c:pt>
                <c:pt idx="5">
                  <c:v>41275</c:v>
                </c:pt>
                <c:pt idx="6">
                  <c:v>41365</c:v>
                </c:pt>
                <c:pt idx="7">
                  <c:v>41426</c:v>
                </c:pt>
                <c:pt idx="8">
                  <c:v>41518</c:v>
                </c:pt>
                <c:pt idx="9">
                  <c:v>41609</c:v>
                </c:pt>
                <c:pt idx="10">
                  <c:v>41671</c:v>
                </c:pt>
                <c:pt idx="11">
                  <c:v>41760</c:v>
                </c:pt>
                <c:pt idx="12">
                  <c:v>41913</c:v>
                </c:pt>
                <c:pt idx="13">
                  <c:v>42186</c:v>
                </c:pt>
                <c:pt idx="14">
                  <c:v>42309</c:v>
                </c:pt>
                <c:pt idx="15">
                  <c:v>42430</c:v>
                </c:pt>
              </c:numCache>
            </c:numRef>
          </c:cat>
          <c:val>
            <c:numRef>
              <c:f>'Fig. 18'!$D$3:$D$18</c:f>
              <c:numCache>
                <c:formatCode>General</c:formatCode>
                <c:ptCount val="16"/>
                <c:pt idx="0">
                  <c:v>65</c:v>
                </c:pt>
                <c:pt idx="1">
                  <c:v>56</c:v>
                </c:pt>
                <c:pt idx="2">
                  <c:v>49</c:v>
                </c:pt>
                <c:pt idx="3">
                  <c:v>56</c:v>
                </c:pt>
                <c:pt idx="4">
                  <c:v>37</c:v>
                </c:pt>
                <c:pt idx="5">
                  <c:v>29</c:v>
                </c:pt>
                <c:pt idx="6">
                  <c:v>37</c:v>
                </c:pt>
                <c:pt idx="7">
                  <c:v>33</c:v>
                </c:pt>
                <c:pt idx="8">
                  <c:v>35</c:v>
                </c:pt>
                <c:pt idx="9">
                  <c:v>28</c:v>
                </c:pt>
                <c:pt idx="10">
                  <c:v>32</c:v>
                </c:pt>
                <c:pt idx="11">
                  <c:v>27</c:v>
                </c:pt>
                <c:pt idx="12">
                  <c:v>24</c:v>
                </c:pt>
                <c:pt idx="13">
                  <c:v>14</c:v>
                </c:pt>
                <c:pt idx="14">
                  <c:v>14</c:v>
                </c:pt>
                <c:pt idx="15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30-4E2A-A469-825FC19BDFBF}"/>
            </c:ext>
          </c:extLst>
        </c:ser>
        <c:ser>
          <c:idx val="2"/>
          <c:order val="2"/>
          <c:tx>
            <c:strRef>
              <c:f>'Fig. 18'!$E$2</c:f>
              <c:strCache>
                <c:ptCount val="1"/>
                <c:pt idx="0">
                  <c:v>Ne sait pas</c:v>
                </c:pt>
              </c:strCache>
            </c:strRef>
          </c:tx>
          <c:marker>
            <c:symbol val="none"/>
          </c:marker>
          <c:cat>
            <c:numRef>
              <c:f>'Fig. 18'!$B$3:$B$18</c:f>
              <c:numCache>
                <c:formatCode>[$-40C]mmmm\-yy;@</c:formatCode>
                <c:ptCount val="16"/>
                <c:pt idx="0">
                  <c:v>40848</c:v>
                </c:pt>
                <c:pt idx="1">
                  <c:v>40940</c:v>
                </c:pt>
                <c:pt idx="2">
                  <c:v>41030</c:v>
                </c:pt>
                <c:pt idx="3">
                  <c:v>41061</c:v>
                </c:pt>
                <c:pt idx="4">
                  <c:v>41183</c:v>
                </c:pt>
                <c:pt idx="5">
                  <c:v>41275</c:v>
                </c:pt>
                <c:pt idx="6">
                  <c:v>41365</c:v>
                </c:pt>
                <c:pt idx="7">
                  <c:v>41426</c:v>
                </c:pt>
                <c:pt idx="8">
                  <c:v>41518</c:v>
                </c:pt>
                <c:pt idx="9">
                  <c:v>41609</c:v>
                </c:pt>
                <c:pt idx="10">
                  <c:v>41671</c:v>
                </c:pt>
                <c:pt idx="11">
                  <c:v>41760</c:v>
                </c:pt>
                <c:pt idx="12">
                  <c:v>41913</c:v>
                </c:pt>
                <c:pt idx="13">
                  <c:v>42186</c:v>
                </c:pt>
                <c:pt idx="14">
                  <c:v>42309</c:v>
                </c:pt>
                <c:pt idx="15">
                  <c:v>42430</c:v>
                </c:pt>
              </c:numCache>
            </c:numRef>
          </c:cat>
          <c:val>
            <c:numRef>
              <c:f>'Fig. 18'!$E$3:$E$18</c:f>
              <c:numCache>
                <c:formatCode>General</c:formatCode>
                <c:ptCount val="16"/>
                <c:pt idx="0">
                  <c:v>3</c:v>
                </c:pt>
                <c:pt idx="1">
                  <c:v>6</c:v>
                </c:pt>
                <c:pt idx="2">
                  <c:v>7</c:v>
                </c:pt>
                <c:pt idx="3">
                  <c:v>5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5">
                  <c:v>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E30-4E2A-A469-825FC19BD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720576"/>
        <c:axId val="137722112"/>
      </c:lineChart>
      <c:dateAx>
        <c:axId val="137720576"/>
        <c:scaling>
          <c:orientation val="minMax"/>
        </c:scaling>
        <c:delete val="0"/>
        <c:axPos val="b"/>
        <c:numFmt formatCode="[$-40C]mmmm\-yy;@" sourceLinked="1"/>
        <c:majorTickMark val="out"/>
        <c:minorTickMark val="none"/>
        <c:tickLblPos val="nextTo"/>
        <c:crossAx val="137722112"/>
        <c:crosses val="autoZero"/>
        <c:auto val="1"/>
        <c:lblOffset val="100"/>
        <c:baseTimeUnit val="months"/>
      </c:dateAx>
      <c:valAx>
        <c:axId val="137722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37720576"/>
        <c:crosses val="autoZero"/>
        <c:crossBetween val="between"/>
      </c:valAx>
      <c:spPr>
        <a:solidFill>
          <a:srgbClr val="EEEEEE"/>
        </a:solidFill>
        <a:ln>
          <a:solidFill>
            <a:schemeClr val="bg1">
              <a:lumMod val="85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EEEEEE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Royaume-Uni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'Fig. 1'!$C$2</c:f>
              <c:strCache>
                <c:ptCount val="1"/>
                <c:pt idx="0">
                  <c:v>Oct. 2005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'Fig. 1'!$B$26:$B$34</c:f>
              <c:strCache>
                <c:ptCount val="9"/>
                <c:pt idx="0">
                  <c:v>Les partis politiques</c:v>
                </c:pt>
                <c:pt idx="1">
                  <c:v>L'Union européenne</c:v>
                </c:pt>
                <c:pt idx="2">
                  <c:v>Le Gouvernement</c:v>
                </c:pt>
                <c:pt idx="3">
                  <c:v>Le Parlement</c:v>
                </c:pt>
                <c:pt idx="4">
                  <c:v>Les autorités publiques régionales ou locales</c:v>
                </c:pt>
                <c:pt idx="5">
                  <c:v>L'Organisation des Nations Unies</c:v>
                </c:pt>
                <c:pt idx="6">
                  <c:v>La justice\le système judiciaire </c:v>
                </c:pt>
                <c:pt idx="7">
                  <c:v>La police</c:v>
                </c:pt>
                <c:pt idx="8">
                  <c:v>L'armée</c:v>
                </c:pt>
              </c:strCache>
            </c:strRef>
          </c:cat>
          <c:val>
            <c:numRef>
              <c:f>'Fig. 1'!$C$26:$C$34</c:f>
              <c:numCache>
                <c:formatCode>0%</c:formatCode>
                <c:ptCount val="9"/>
                <c:pt idx="0">
                  <c:v>0.14000000000000001</c:v>
                </c:pt>
                <c:pt idx="1">
                  <c:v>0.25</c:v>
                </c:pt>
                <c:pt idx="2">
                  <c:v>0.33</c:v>
                </c:pt>
                <c:pt idx="3">
                  <c:v>0.37</c:v>
                </c:pt>
                <c:pt idx="5">
                  <c:v>0.53</c:v>
                </c:pt>
                <c:pt idx="6">
                  <c:v>0.49</c:v>
                </c:pt>
                <c:pt idx="7">
                  <c:v>0.7</c:v>
                </c:pt>
                <c:pt idx="8">
                  <c:v>0.76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BC-4E85-889C-9BBF72311BDB}"/>
            </c:ext>
          </c:extLst>
        </c:ser>
        <c:ser>
          <c:idx val="0"/>
          <c:order val="1"/>
          <c:tx>
            <c:strRef>
              <c:f>'Fig. 1'!$D$2</c:f>
              <c:strCache>
                <c:ptCount val="1"/>
                <c:pt idx="0">
                  <c:v>Mai 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'Fig. 1'!$B$26:$B$34</c:f>
              <c:strCache>
                <c:ptCount val="9"/>
                <c:pt idx="0">
                  <c:v>Les partis politiques</c:v>
                </c:pt>
                <c:pt idx="1">
                  <c:v>L'Union européenne</c:v>
                </c:pt>
                <c:pt idx="2">
                  <c:v>Le Gouvernement</c:v>
                </c:pt>
                <c:pt idx="3">
                  <c:v>Le Parlement</c:v>
                </c:pt>
                <c:pt idx="4">
                  <c:v>Les autorités publiques régionales ou locales</c:v>
                </c:pt>
                <c:pt idx="5">
                  <c:v>L'Organisation des Nations Unies</c:v>
                </c:pt>
                <c:pt idx="6">
                  <c:v>La justice\le système judiciaire </c:v>
                </c:pt>
                <c:pt idx="7">
                  <c:v>La police</c:v>
                </c:pt>
                <c:pt idx="8">
                  <c:v>L'armée</c:v>
                </c:pt>
              </c:strCache>
            </c:strRef>
          </c:cat>
          <c:val>
            <c:numRef>
              <c:f>'Fig. 1'!$D$26:$D$34</c:f>
              <c:numCache>
                <c:formatCode>0%</c:formatCode>
                <c:ptCount val="9"/>
                <c:pt idx="0">
                  <c:v>0.17</c:v>
                </c:pt>
                <c:pt idx="1">
                  <c:v>0.3</c:v>
                </c:pt>
                <c:pt idx="2">
                  <c:v>0.34</c:v>
                </c:pt>
                <c:pt idx="3">
                  <c:v>0.35</c:v>
                </c:pt>
                <c:pt idx="4">
                  <c:v>0.52</c:v>
                </c:pt>
                <c:pt idx="5">
                  <c:v>0.56999999999999995</c:v>
                </c:pt>
                <c:pt idx="6">
                  <c:v>0.67</c:v>
                </c:pt>
                <c:pt idx="7">
                  <c:v>0.79</c:v>
                </c:pt>
                <c:pt idx="8">
                  <c:v>0.88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BC-4E85-889C-9BBF72311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axId val="129620992"/>
        <c:axId val="127021824"/>
      </c:barChart>
      <c:catAx>
        <c:axId val="1296209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fr-FR"/>
          </a:p>
        </c:txPr>
        <c:crossAx val="127021824"/>
        <c:crosses val="autoZero"/>
        <c:auto val="1"/>
        <c:lblAlgn val="ctr"/>
        <c:lblOffset val="100"/>
        <c:noMultiLvlLbl val="0"/>
      </c:catAx>
      <c:valAx>
        <c:axId val="1270218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29620992"/>
        <c:crosses val="autoZero"/>
        <c:crossBetween val="between"/>
      </c:valAx>
      <c:spPr>
        <a:solidFill>
          <a:srgbClr val="EEEEEE"/>
        </a:solidFill>
        <a:ln>
          <a:solidFill>
            <a:schemeClr val="bg1">
              <a:lumMod val="85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EEEEEE"/>
    </a:solidFill>
    <a:ln>
      <a:solidFill>
        <a:schemeClr val="bg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'Fig. 19'!$C$2</c:f>
              <c:strCache>
                <c:ptCount val="1"/>
                <c:pt idx="0">
                  <c:v>Grande</c:v>
                </c:pt>
              </c:strCache>
            </c:strRef>
          </c:tx>
          <c:marker>
            <c:symbol val="none"/>
          </c:marker>
          <c:cat>
            <c:numRef>
              <c:f>'Fig. 19'!$B$4:$B$26</c:f>
              <c:numCache>
                <c:formatCode>mmm\-yy</c:formatCode>
                <c:ptCount val="23"/>
                <c:pt idx="0">
                  <c:v>42522</c:v>
                </c:pt>
                <c:pt idx="1">
                  <c:v>42156</c:v>
                </c:pt>
                <c:pt idx="2">
                  <c:v>41791</c:v>
                </c:pt>
                <c:pt idx="3">
                  <c:v>41426</c:v>
                </c:pt>
                <c:pt idx="4">
                  <c:v>41061</c:v>
                </c:pt>
                <c:pt idx="5">
                  <c:v>40695</c:v>
                </c:pt>
                <c:pt idx="6">
                  <c:v>40360</c:v>
                </c:pt>
                <c:pt idx="7">
                  <c:v>39965</c:v>
                </c:pt>
                <c:pt idx="8">
                  <c:v>39600</c:v>
                </c:pt>
                <c:pt idx="9">
                  <c:v>39234</c:v>
                </c:pt>
                <c:pt idx="10">
                  <c:v>38869</c:v>
                </c:pt>
                <c:pt idx="11">
                  <c:v>38473</c:v>
                </c:pt>
                <c:pt idx="12">
                  <c:v>38108</c:v>
                </c:pt>
                <c:pt idx="13">
                  <c:v>37773</c:v>
                </c:pt>
                <c:pt idx="14">
                  <c:v>37408</c:v>
                </c:pt>
                <c:pt idx="15">
                  <c:v>37043</c:v>
                </c:pt>
                <c:pt idx="16">
                  <c:v>36678</c:v>
                </c:pt>
                <c:pt idx="17">
                  <c:v>36312</c:v>
                </c:pt>
                <c:pt idx="18">
                  <c:v>35947</c:v>
                </c:pt>
                <c:pt idx="19">
                  <c:v>35612</c:v>
                </c:pt>
                <c:pt idx="20">
                  <c:v>35186</c:v>
                </c:pt>
                <c:pt idx="21">
                  <c:v>34790</c:v>
                </c:pt>
                <c:pt idx="22">
                  <c:v>34394</c:v>
                </c:pt>
              </c:numCache>
            </c:numRef>
          </c:cat>
          <c:val>
            <c:numRef>
              <c:f>'Fig. 19'!$C$4:$C$26</c:f>
              <c:numCache>
                <c:formatCode>General</c:formatCode>
                <c:ptCount val="23"/>
                <c:pt idx="0">
                  <c:v>41</c:v>
                </c:pt>
                <c:pt idx="1">
                  <c:v>42</c:v>
                </c:pt>
                <c:pt idx="2">
                  <c:v>39</c:v>
                </c:pt>
                <c:pt idx="3">
                  <c:v>43</c:v>
                </c:pt>
                <c:pt idx="4">
                  <c:v>43</c:v>
                </c:pt>
                <c:pt idx="5">
                  <c:v>47</c:v>
                </c:pt>
                <c:pt idx="6">
                  <c:v>44</c:v>
                </c:pt>
                <c:pt idx="7">
                  <c:v>45</c:v>
                </c:pt>
                <c:pt idx="8">
                  <c:v>45</c:v>
                </c:pt>
                <c:pt idx="9">
                  <c:v>39</c:v>
                </c:pt>
                <c:pt idx="10">
                  <c:v>41</c:v>
                </c:pt>
                <c:pt idx="11">
                  <c:v>42</c:v>
                </c:pt>
                <c:pt idx="12">
                  <c:v>36</c:v>
                </c:pt>
                <c:pt idx="13">
                  <c:v>48</c:v>
                </c:pt>
                <c:pt idx="14">
                  <c:v>43</c:v>
                </c:pt>
                <c:pt idx="15">
                  <c:v>32</c:v>
                </c:pt>
                <c:pt idx="16">
                  <c:v>25</c:v>
                </c:pt>
                <c:pt idx="17">
                  <c:v>34</c:v>
                </c:pt>
                <c:pt idx="18">
                  <c:v>33</c:v>
                </c:pt>
                <c:pt idx="19">
                  <c:v>30</c:v>
                </c:pt>
                <c:pt idx="20">
                  <c:v>30</c:v>
                </c:pt>
                <c:pt idx="21">
                  <c:v>33</c:v>
                </c:pt>
                <c:pt idx="22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C7D-42BE-92B4-96E3C9623D98}"/>
            </c:ext>
          </c:extLst>
        </c:ser>
        <c:ser>
          <c:idx val="1"/>
          <c:order val="1"/>
          <c:tx>
            <c:strRef>
              <c:f>'Fig. 19'!$D$2</c:f>
              <c:strCache>
                <c:ptCount val="1"/>
                <c:pt idx="0">
                  <c:v>Bonne</c:v>
                </c:pt>
              </c:strCache>
            </c:strRef>
          </c:tx>
          <c:marker>
            <c:symbol val="none"/>
          </c:marker>
          <c:cat>
            <c:numRef>
              <c:f>'Fig. 19'!$B$4:$B$26</c:f>
              <c:numCache>
                <c:formatCode>mmm\-yy</c:formatCode>
                <c:ptCount val="23"/>
                <c:pt idx="0">
                  <c:v>42522</c:v>
                </c:pt>
                <c:pt idx="1">
                  <c:v>42156</c:v>
                </c:pt>
                <c:pt idx="2">
                  <c:v>41791</c:v>
                </c:pt>
                <c:pt idx="3">
                  <c:v>41426</c:v>
                </c:pt>
                <c:pt idx="4">
                  <c:v>41061</c:v>
                </c:pt>
                <c:pt idx="5">
                  <c:v>40695</c:v>
                </c:pt>
                <c:pt idx="6">
                  <c:v>40360</c:v>
                </c:pt>
                <c:pt idx="7">
                  <c:v>39965</c:v>
                </c:pt>
                <c:pt idx="8">
                  <c:v>39600</c:v>
                </c:pt>
                <c:pt idx="9">
                  <c:v>39234</c:v>
                </c:pt>
                <c:pt idx="10">
                  <c:v>38869</c:v>
                </c:pt>
                <c:pt idx="11">
                  <c:v>38473</c:v>
                </c:pt>
                <c:pt idx="12">
                  <c:v>38108</c:v>
                </c:pt>
                <c:pt idx="13">
                  <c:v>37773</c:v>
                </c:pt>
                <c:pt idx="14">
                  <c:v>37408</c:v>
                </c:pt>
                <c:pt idx="15">
                  <c:v>37043</c:v>
                </c:pt>
                <c:pt idx="16">
                  <c:v>36678</c:v>
                </c:pt>
                <c:pt idx="17">
                  <c:v>36312</c:v>
                </c:pt>
                <c:pt idx="18">
                  <c:v>35947</c:v>
                </c:pt>
                <c:pt idx="19">
                  <c:v>35612</c:v>
                </c:pt>
                <c:pt idx="20">
                  <c:v>35186</c:v>
                </c:pt>
                <c:pt idx="21">
                  <c:v>34790</c:v>
                </c:pt>
                <c:pt idx="22">
                  <c:v>34394</c:v>
                </c:pt>
              </c:numCache>
            </c:numRef>
          </c:cat>
          <c:val>
            <c:numRef>
              <c:f>'Fig. 19'!$D$4:$D$26</c:f>
              <c:numCache>
                <c:formatCode>General</c:formatCode>
                <c:ptCount val="23"/>
                <c:pt idx="0">
                  <c:v>32</c:v>
                </c:pt>
                <c:pt idx="1">
                  <c:v>30</c:v>
                </c:pt>
                <c:pt idx="2">
                  <c:v>35</c:v>
                </c:pt>
                <c:pt idx="3">
                  <c:v>33</c:v>
                </c:pt>
                <c:pt idx="4">
                  <c:v>32</c:v>
                </c:pt>
                <c:pt idx="5">
                  <c:v>31</c:v>
                </c:pt>
                <c:pt idx="6">
                  <c:v>32</c:v>
                </c:pt>
                <c:pt idx="7">
                  <c:v>37</c:v>
                </c:pt>
                <c:pt idx="8">
                  <c:v>26</c:v>
                </c:pt>
                <c:pt idx="9">
                  <c:v>30</c:v>
                </c:pt>
                <c:pt idx="10">
                  <c:v>32</c:v>
                </c:pt>
                <c:pt idx="11">
                  <c:v>32</c:v>
                </c:pt>
                <c:pt idx="12">
                  <c:v>39</c:v>
                </c:pt>
                <c:pt idx="13">
                  <c:v>34</c:v>
                </c:pt>
                <c:pt idx="14">
                  <c:v>36</c:v>
                </c:pt>
                <c:pt idx="15">
                  <c:v>34</c:v>
                </c:pt>
                <c:pt idx="16">
                  <c:v>39</c:v>
                </c:pt>
                <c:pt idx="17">
                  <c:v>34</c:v>
                </c:pt>
                <c:pt idx="18">
                  <c:v>31</c:v>
                </c:pt>
                <c:pt idx="19">
                  <c:v>30</c:v>
                </c:pt>
                <c:pt idx="20">
                  <c:v>36</c:v>
                </c:pt>
                <c:pt idx="21">
                  <c:v>31</c:v>
                </c:pt>
                <c:pt idx="22">
                  <c:v>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7D-42BE-92B4-96E3C9623D98}"/>
            </c:ext>
          </c:extLst>
        </c:ser>
        <c:ser>
          <c:idx val="2"/>
          <c:order val="2"/>
          <c:tx>
            <c:strRef>
              <c:f>'Fig. 19'!$E$2</c:f>
              <c:strCache>
                <c:ptCount val="1"/>
                <c:pt idx="0">
                  <c:v>Faible</c:v>
                </c:pt>
              </c:strCache>
            </c:strRef>
          </c:tx>
          <c:marker>
            <c:symbol val="none"/>
          </c:marker>
          <c:cat>
            <c:numRef>
              <c:f>'Fig. 19'!$B$4:$B$26</c:f>
              <c:numCache>
                <c:formatCode>mmm\-yy</c:formatCode>
                <c:ptCount val="23"/>
                <c:pt idx="0">
                  <c:v>42522</c:v>
                </c:pt>
                <c:pt idx="1">
                  <c:v>42156</c:v>
                </c:pt>
                <c:pt idx="2">
                  <c:v>41791</c:v>
                </c:pt>
                <c:pt idx="3">
                  <c:v>41426</c:v>
                </c:pt>
                <c:pt idx="4">
                  <c:v>41061</c:v>
                </c:pt>
                <c:pt idx="5">
                  <c:v>40695</c:v>
                </c:pt>
                <c:pt idx="6">
                  <c:v>40360</c:v>
                </c:pt>
                <c:pt idx="7">
                  <c:v>39965</c:v>
                </c:pt>
                <c:pt idx="8">
                  <c:v>39600</c:v>
                </c:pt>
                <c:pt idx="9">
                  <c:v>39234</c:v>
                </c:pt>
                <c:pt idx="10">
                  <c:v>38869</c:v>
                </c:pt>
                <c:pt idx="11">
                  <c:v>38473</c:v>
                </c:pt>
                <c:pt idx="12">
                  <c:v>38108</c:v>
                </c:pt>
                <c:pt idx="13">
                  <c:v>37773</c:v>
                </c:pt>
                <c:pt idx="14">
                  <c:v>37408</c:v>
                </c:pt>
                <c:pt idx="15">
                  <c:v>37043</c:v>
                </c:pt>
                <c:pt idx="16">
                  <c:v>36678</c:v>
                </c:pt>
                <c:pt idx="17">
                  <c:v>36312</c:v>
                </c:pt>
                <c:pt idx="18">
                  <c:v>35947</c:v>
                </c:pt>
                <c:pt idx="19">
                  <c:v>35612</c:v>
                </c:pt>
                <c:pt idx="20">
                  <c:v>35186</c:v>
                </c:pt>
                <c:pt idx="21">
                  <c:v>34790</c:v>
                </c:pt>
                <c:pt idx="22">
                  <c:v>34394</c:v>
                </c:pt>
              </c:numCache>
            </c:numRef>
          </c:cat>
          <c:val>
            <c:numRef>
              <c:f>'Fig. 19'!$E$4:$E$26</c:f>
              <c:numCache>
                <c:formatCode>General</c:formatCode>
                <c:ptCount val="23"/>
                <c:pt idx="0">
                  <c:v>19</c:v>
                </c:pt>
                <c:pt idx="1">
                  <c:v>19</c:v>
                </c:pt>
                <c:pt idx="2">
                  <c:v>20</c:v>
                </c:pt>
                <c:pt idx="3">
                  <c:v>17</c:v>
                </c:pt>
                <c:pt idx="4">
                  <c:v>18</c:v>
                </c:pt>
                <c:pt idx="5">
                  <c:v>16</c:v>
                </c:pt>
                <c:pt idx="6">
                  <c:v>18</c:v>
                </c:pt>
                <c:pt idx="7">
                  <c:v>12</c:v>
                </c:pt>
                <c:pt idx="8">
                  <c:v>20</c:v>
                </c:pt>
                <c:pt idx="9">
                  <c:v>21</c:v>
                </c:pt>
                <c:pt idx="10">
                  <c:v>19</c:v>
                </c:pt>
                <c:pt idx="11">
                  <c:v>18</c:v>
                </c:pt>
                <c:pt idx="12">
                  <c:v>19</c:v>
                </c:pt>
                <c:pt idx="13">
                  <c:v>14</c:v>
                </c:pt>
                <c:pt idx="14">
                  <c:v>16</c:v>
                </c:pt>
                <c:pt idx="15">
                  <c:v>24</c:v>
                </c:pt>
                <c:pt idx="16">
                  <c:v>26</c:v>
                </c:pt>
                <c:pt idx="17">
                  <c:v>26</c:v>
                </c:pt>
                <c:pt idx="18">
                  <c:v>25</c:v>
                </c:pt>
                <c:pt idx="19">
                  <c:v>27</c:v>
                </c:pt>
                <c:pt idx="20">
                  <c:v>25</c:v>
                </c:pt>
                <c:pt idx="21">
                  <c:v>27</c:v>
                </c:pt>
                <c:pt idx="22">
                  <c:v>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C7D-42BE-92B4-96E3C9623D98}"/>
            </c:ext>
          </c:extLst>
        </c:ser>
        <c:ser>
          <c:idx val="3"/>
          <c:order val="3"/>
          <c:tx>
            <c:strRef>
              <c:f>'Fig. 19'!$F$2</c:f>
              <c:strCache>
                <c:ptCount val="1"/>
                <c:pt idx="0">
                  <c:v>Très faible</c:v>
                </c:pt>
              </c:strCache>
            </c:strRef>
          </c:tx>
          <c:marker>
            <c:symbol val="none"/>
          </c:marker>
          <c:cat>
            <c:numRef>
              <c:f>'Fig. 19'!$B$4:$B$26</c:f>
              <c:numCache>
                <c:formatCode>mmm\-yy</c:formatCode>
                <c:ptCount val="23"/>
                <c:pt idx="0">
                  <c:v>42522</c:v>
                </c:pt>
                <c:pt idx="1">
                  <c:v>42156</c:v>
                </c:pt>
                <c:pt idx="2">
                  <c:v>41791</c:v>
                </c:pt>
                <c:pt idx="3">
                  <c:v>41426</c:v>
                </c:pt>
                <c:pt idx="4">
                  <c:v>41061</c:v>
                </c:pt>
                <c:pt idx="5">
                  <c:v>40695</c:v>
                </c:pt>
                <c:pt idx="6">
                  <c:v>40360</c:v>
                </c:pt>
                <c:pt idx="7">
                  <c:v>39965</c:v>
                </c:pt>
                <c:pt idx="8">
                  <c:v>39600</c:v>
                </c:pt>
                <c:pt idx="9">
                  <c:v>39234</c:v>
                </c:pt>
                <c:pt idx="10">
                  <c:v>38869</c:v>
                </c:pt>
                <c:pt idx="11">
                  <c:v>38473</c:v>
                </c:pt>
                <c:pt idx="12">
                  <c:v>38108</c:v>
                </c:pt>
                <c:pt idx="13">
                  <c:v>37773</c:v>
                </c:pt>
                <c:pt idx="14">
                  <c:v>37408</c:v>
                </c:pt>
                <c:pt idx="15">
                  <c:v>37043</c:v>
                </c:pt>
                <c:pt idx="16">
                  <c:v>36678</c:v>
                </c:pt>
                <c:pt idx="17">
                  <c:v>36312</c:v>
                </c:pt>
                <c:pt idx="18">
                  <c:v>35947</c:v>
                </c:pt>
                <c:pt idx="19">
                  <c:v>35612</c:v>
                </c:pt>
                <c:pt idx="20">
                  <c:v>35186</c:v>
                </c:pt>
                <c:pt idx="21">
                  <c:v>34790</c:v>
                </c:pt>
                <c:pt idx="22">
                  <c:v>34394</c:v>
                </c:pt>
              </c:numCache>
            </c:numRef>
          </c:cat>
          <c:val>
            <c:numRef>
              <c:f>'Fig. 19'!$F$4:$F$26</c:f>
              <c:numCache>
                <c:formatCode>General</c:formatCode>
                <c:ptCount val="23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7</c:v>
                </c:pt>
                <c:pt idx="9">
                  <c:v>8</c:v>
                </c:pt>
                <c:pt idx="10">
                  <c:v>5</c:v>
                </c:pt>
                <c:pt idx="11">
                  <c:v>7</c:v>
                </c:pt>
                <c:pt idx="12">
                  <c:v>5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5</c:v>
                </c:pt>
                <c:pt idx="18">
                  <c:v>8</c:v>
                </c:pt>
                <c:pt idx="19">
                  <c:v>10</c:v>
                </c:pt>
                <c:pt idx="20">
                  <c:v>7</c:v>
                </c:pt>
                <c:pt idx="21">
                  <c:v>7</c:v>
                </c:pt>
                <c:pt idx="22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C7D-42BE-92B4-96E3C9623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87136"/>
        <c:axId val="138188672"/>
      </c:lineChart>
      <c:lineChart>
        <c:grouping val="standard"/>
        <c:varyColors val="0"/>
        <c:ser>
          <c:idx val="4"/>
          <c:order val="4"/>
          <c:spPr>
            <a:ln>
              <a:noFill/>
            </a:ln>
          </c:spPr>
          <c:marker>
            <c:symbol val="none"/>
          </c:marker>
          <c:val>
            <c:numRef>
              <c:f>'Fig. 19'!$I$4:$I$26</c:f>
              <c:numCache>
                <c:formatCode>General</c:formatCode>
                <c:ptCount val="2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C7D-42BE-92B4-96E3C9623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92000"/>
        <c:axId val="138190208"/>
      </c:lineChart>
      <c:dateAx>
        <c:axId val="138187136"/>
        <c:scaling>
          <c:orientation val="minMax"/>
          <c:max val="42552"/>
          <c:min val="34394"/>
        </c:scaling>
        <c:delete val="0"/>
        <c:axPos val="b"/>
        <c:numFmt formatCode="mmm\-yy" sourceLinked="1"/>
        <c:majorTickMark val="out"/>
        <c:minorTickMark val="none"/>
        <c:tickLblPos val="nextTo"/>
        <c:crossAx val="138188672"/>
        <c:crosses val="autoZero"/>
        <c:auto val="1"/>
        <c:lblOffset val="100"/>
        <c:baseTimeUnit val="months"/>
      </c:dateAx>
      <c:valAx>
        <c:axId val="1381886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38187136"/>
        <c:crosses val="autoZero"/>
        <c:crossBetween val="between"/>
      </c:valAx>
      <c:valAx>
        <c:axId val="13819020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</c:spPr>
        <c:crossAx val="138192000"/>
        <c:crosses val="max"/>
        <c:crossBetween val="between"/>
      </c:valAx>
      <c:catAx>
        <c:axId val="138192000"/>
        <c:scaling>
          <c:orientation val="minMax"/>
        </c:scaling>
        <c:delete val="1"/>
        <c:axPos val="b"/>
        <c:majorTickMark val="out"/>
        <c:minorTickMark val="none"/>
        <c:tickLblPos val="nextTo"/>
        <c:crossAx val="138190208"/>
        <c:crosses val="autoZero"/>
        <c:auto val="1"/>
        <c:lblAlgn val="ctr"/>
        <c:lblOffset val="100"/>
        <c:noMultiLvlLbl val="0"/>
      </c:catAx>
      <c:spPr>
        <a:solidFill>
          <a:srgbClr val="EEEEEE"/>
        </a:solidFill>
        <a:ln>
          <a:solidFill>
            <a:schemeClr val="bg1">
              <a:lumMod val="85000"/>
            </a:schemeClr>
          </a:solidFill>
        </a:ln>
      </c:spPr>
    </c:plotArea>
    <c:legend>
      <c:legendPos val="b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rgbClr val="EEEEEE"/>
    </a:solidFill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'Fig. 20'!$C$1</c:f>
              <c:strCache>
                <c:ptCount val="1"/>
                <c:pt idx="0">
                  <c:v>Grande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'Fig. 20'!$B$4:$B$18</c:f>
              <c:strCache>
                <c:ptCount val="15"/>
                <c:pt idx="0">
                  <c:v>Le Congrès</c:v>
                </c:pt>
                <c:pt idx="1">
                  <c:v>Big Business</c:v>
                </c:pt>
                <c:pt idx="2">
                  <c:v>Le marché du travail</c:v>
                </c:pt>
                <c:pt idx="3">
                  <c:v>Les infos à la télé</c:v>
                </c:pt>
                <c:pt idx="4">
                  <c:v>Les journeaux</c:v>
                </c:pt>
                <c:pt idx="5">
                  <c:v>Le système judiciaire</c:v>
                </c:pt>
                <c:pt idx="6">
                  <c:v>Les banques</c:v>
                </c:pt>
                <c:pt idx="7">
                  <c:v>Les écoles publiques</c:v>
                </c:pt>
                <c:pt idx="8">
                  <c:v>La Cour Suprème</c:v>
                </c:pt>
                <c:pt idx="9">
                  <c:v>La Présidence</c:v>
                </c:pt>
                <c:pt idx="10">
                  <c:v>Le système de santé</c:v>
                </c:pt>
                <c:pt idx="11">
                  <c:v>L'église ou la religion organisée</c:v>
                </c:pt>
                <c:pt idx="12">
                  <c:v>La police</c:v>
                </c:pt>
                <c:pt idx="13">
                  <c:v>Small business</c:v>
                </c:pt>
                <c:pt idx="14">
                  <c:v>L'Armée</c:v>
                </c:pt>
              </c:strCache>
            </c:strRef>
          </c:cat>
          <c:val>
            <c:numRef>
              <c:f>'Fig. 20'!$C$4:$C$18</c:f>
              <c:numCache>
                <c:formatCode>General</c:formatCode>
                <c:ptCount val="15"/>
                <c:pt idx="0">
                  <c:v>3</c:v>
                </c:pt>
                <c:pt idx="1">
                  <c:v>6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9</c:v>
                </c:pt>
                <c:pt idx="6">
                  <c:v>11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20</c:v>
                </c:pt>
                <c:pt idx="12">
                  <c:v>25</c:v>
                </c:pt>
                <c:pt idx="13">
                  <c:v>30</c:v>
                </c:pt>
                <c:pt idx="14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09-4434-AF02-A0A3910D7776}"/>
            </c:ext>
          </c:extLst>
        </c:ser>
        <c:ser>
          <c:idx val="1"/>
          <c:order val="1"/>
          <c:tx>
            <c:strRef>
              <c:f>'Fig. 20'!$D$1</c:f>
              <c:strCache>
                <c:ptCount val="1"/>
                <c:pt idx="0">
                  <c:v>Bonne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'Fig. 20'!$B$4:$B$18</c:f>
              <c:strCache>
                <c:ptCount val="15"/>
                <c:pt idx="0">
                  <c:v>Le Congrès</c:v>
                </c:pt>
                <c:pt idx="1">
                  <c:v>Big Business</c:v>
                </c:pt>
                <c:pt idx="2">
                  <c:v>Le marché du travail</c:v>
                </c:pt>
                <c:pt idx="3">
                  <c:v>Les infos à la télé</c:v>
                </c:pt>
                <c:pt idx="4">
                  <c:v>Les journeaux</c:v>
                </c:pt>
                <c:pt idx="5">
                  <c:v>Le système judiciaire</c:v>
                </c:pt>
                <c:pt idx="6">
                  <c:v>Les banques</c:v>
                </c:pt>
                <c:pt idx="7">
                  <c:v>Les écoles publiques</c:v>
                </c:pt>
                <c:pt idx="8">
                  <c:v>La Cour Suprème</c:v>
                </c:pt>
                <c:pt idx="9">
                  <c:v>La Présidence</c:v>
                </c:pt>
                <c:pt idx="10">
                  <c:v>Le système de santé</c:v>
                </c:pt>
                <c:pt idx="11">
                  <c:v>L'église ou la religion organisée</c:v>
                </c:pt>
                <c:pt idx="12">
                  <c:v>La police</c:v>
                </c:pt>
                <c:pt idx="13">
                  <c:v>Small business</c:v>
                </c:pt>
                <c:pt idx="14">
                  <c:v>L'Armée</c:v>
                </c:pt>
              </c:strCache>
            </c:strRef>
          </c:cat>
          <c:val>
            <c:numRef>
              <c:f>'Fig. 20'!$D$4:$D$18</c:f>
              <c:numCache>
                <c:formatCode>General</c:formatCode>
                <c:ptCount val="15"/>
                <c:pt idx="0">
                  <c:v>6</c:v>
                </c:pt>
                <c:pt idx="1">
                  <c:v>12</c:v>
                </c:pt>
                <c:pt idx="2">
                  <c:v>15</c:v>
                </c:pt>
                <c:pt idx="3">
                  <c:v>13</c:v>
                </c:pt>
                <c:pt idx="4">
                  <c:v>12</c:v>
                </c:pt>
                <c:pt idx="5">
                  <c:v>14</c:v>
                </c:pt>
                <c:pt idx="6">
                  <c:v>16</c:v>
                </c:pt>
                <c:pt idx="7">
                  <c:v>16</c:v>
                </c:pt>
                <c:pt idx="8">
                  <c:v>21</c:v>
                </c:pt>
                <c:pt idx="9">
                  <c:v>20</c:v>
                </c:pt>
                <c:pt idx="10">
                  <c:v>22</c:v>
                </c:pt>
                <c:pt idx="11">
                  <c:v>21</c:v>
                </c:pt>
                <c:pt idx="12">
                  <c:v>31</c:v>
                </c:pt>
                <c:pt idx="13">
                  <c:v>38</c:v>
                </c:pt>
                <c:pt idx="14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09-4434-AF02-A0A3910D7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136364416"/>
        <c:axId val="136365952"/>
      </c:barChart>
      <c:catAx>
        <c:axId val="1363644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36365952"/>
        <c:crosses val="autoZero"/>
        <c:auto val="1"/>
        <c:lblAlgn val="ctr"/>
        <c:lblOffset val="100"/>
        <c:noMultiLvlLbl val="0"/>
      </c:catAx>
      <c:valAx>
        <c:axId val="136365952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36364416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EEEEEE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Italie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'Fig. 1'!$C$2</c:f>
              <c:strCache>
                <c:ptCount val="1"/>
                <c:pt idx="0">
                  <c:v>Oct. 2005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solidFill>
                <a:srgbClr val="EEEEEE"/>
              </a:solidFill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'Fig. 1'!$B$37:$B$45</c:f>
              <c:strCache>
                <c:ptCount val="9"/>
                <c:pt idx="0">
                  <c:v>Les partis politiques</c:v>
                </c:pt>
                <c:pt idx="1">
                  <c:v>Le Gouvernement</c:v>
                </c:pt>
                <c:pt idx="2">
                  <c:v>Le Parlement</c:v>
                </c:pt>
                <c:pt idx="3">
                  <c:v>Les autorités publiques régionales ou locales</c:v>
                </c:pt>
                <c:pt idx="4">
                  <c:v>L'Union européenne</c:v>
                </c:pt>
                <c:pt idx="5">
                  <c:v>La justice\le système judiciaire </c:v>
                </c:pt>
                <c:pt idx="6">
                  <c:v>L'Organisation des Nations Unies</c:v>
                </c:pt>
                <c:pt idx="7">
                  <c:v>La police</c:v>
                </c:pt>
                <c:pt idx="8">
                  <c:v>L'armée</c:v>
                </c:pt>
              </c:strCache>
            </c:strRef>
          </c:cat>
          <c:val>
            <c:numRef>
              <c:f>'Fig. 1'!$C$37:$C$45</c:f>
              <c:numCache>
                <c:formatCode>0%</c:formatCode>
                <c:ptCount val="9"/>
                <c:pt idx="0">
                  <c:v>0.19</c:v>
                </c:pt>
                <c:pt idx="1">
                  <c:v>0.32</c:v>
                </c:pt>
                <c:pt idx="2">
                  <c:v>0.37</c:v>
                </c:pt>
                <c:pt idx="4">
                  <c:v>0.55000000000000004</c:v>
                </c:pt>
                <c:pt idx="5">
                  <c:v>0.47</c:v>
                </c:pt>
                <c:pt idx="6">
                  <c:v>0.61</c:v>
                </c:pt>
                <c:pt idx="7">
                  <c:v>0.67</c:v>
                </c:pt>
                <c:pt idx="8">
                  <c:v>0.67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B0-45D3-8023-D22F12D4BA69}"/>
            </c:ext>
          </c:extLst>
        </c:ser>
        <c:ser>
          <c:idx val="0"/>
          <c:order val="1"/>
          <c:tx>
            <c:strRef>
              <c:f>'Fig. 1'!$D$2</c:f>
              <c:strCache>
                <c:ptCount val="1"/>
                <c:pt idx="0">
                  <c:v>Mai 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'Fig. 1'!$B$37:$B$45</c:f>
              <c:strCache>
                <c:ptCount val="9"/>
                <c:pt idx="0">
                  <c:v>Les partis politiques</c:v>
                </c:pt>
                <c:pt idx="1">
                  <c:v>Le Gouvernement</c:v>
                </c:pt>
                <c:pt idx="2">
                  <c:v>Le Parlement</c:v>
                </c:pt>
                <c:pt idx="3">
                  <c:v>Les autorités publiques régionales ou locales</c:v>
                </c:pt>
                <c:pt idx="4">
                  <c:v>L'Union européenne</c:v>
                </c:pt>
                <c:pt idx="5">
                  <c:v>La justice\le système judiciaire </c:v>
                </c:pt>
                <c:pt idx="6">
                  <c:v>L'Organisation des Nations Unies</c:v>
                </c:pt>
                <c:pt idx="7">
                  <c:v>La police</c:v>
                </c:pt>
                <c:pt idx="8">
                  <c:v>L'armée</c:v>
                </c:pt>
              </c:strCache>
            </c:strRef>
          </c:cat>
          <c:val>
            <c:numRef>
              <c:f>'Fig. 1'!$D$37:$D$45</c:f>
              <c:numCache>
                <c:formatCode>0%</c:formatCode>
                <c:ptCount val="9"/>
                <c:pt idx="0">
                  <c:v>0.12</c:v>
                </c:pt>
                <c:pt idx="1">
                  <c:v>0.15</c:v>
                </c:pt>
                <c:pt idx="2">
                  <c:v>0.19</c:v>
                </c:pt>
                <c:pt idx="3">
                  <c:v>0.22</c:v>
                </c:pt>
                <c:pt idx="4">
                  <c:v>0.28999999999999998</c:v>
                </c:pt>
                <c:pt idx="5">
                  <c:v>0.36</c:v>
                </c:pt>
                <c:pt idx="6">
                  <c:v>0.38</c:v>
                </c:pt>
                <c:pt idx="7">
                  <c:v>0.65</c:v>
                </c:pt>
                <c:pt idx="8">
                  <c:v>0.66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8B0-45D3-8023-D22F12D4B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axId val="127052800"/>
        <c:axId val="127058688"/>
      </c:barChart>
      <c:catAx>
        <c:axId val="1270528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fr-FR"/>
          </a:p>
        </c:txPr>
        <c:crossAx val="127058688"/>
        <c:crosses val="autoZero"/>
        <c:auto val="1"/>
        <c:lblAlgn val="ctr"/>
        <c:lblOffset val="100"/>
        <c:noMultiLvlLbl val="0"/>
      </c:catAx>
      <c:valAx>
        <c:axId val="12705868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27052800"/>
        <c:crosses val="autoZero"/>
        <c:crossBetween val="between"/>
      </c:valAx>
      <c:spPr>
        <a:solidFill>
          <a:srgbClr val="EEEEEE"/>
        </a:solidFill>
        <a:ln>
          <a:solidFill>
            <a:schemeClr val="bg1">
              <a:lumMod val="85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EEEEEE"/>
    </a:solidFill>
    <a:ln>
      <a:solidFill>
        <a:schemeClr val="bg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'Fig. 2'!$D$2</c:f>
              <c:strCache>
                <c:ptCount val="1"/>
                <c:pt idx="0">
                  <c:v>Oct. 2005</c:v>
                </c:pt>
              </c:strCache>
            </c:strRef>
          </c:tx>
          <c:invertIfNegative val="0"/>
          <c:cat>
            <c:strRef>
              <c:f>'Fig. 2'!$C$3:$C$17</c:f>
              <c:strCache>
                <c:ptCount val="15"/>
                <c:pt idx="0">
                  <c:v>Finlande</c:v>
                </c:pt>
                <c:pt idx="1">
                  <c:v>Royaume-Uni</c:v>
                </c:pt>
                <c:pt idx="2">
                  <c:v>France</c:v>
                </c:pt>
                <c:pt idx="3">
                  <c:v>Irlande</c:v>
                </c:pt>
                <c:pt idx="4">
                  <c:v>Belgique</c:v>
                </c:pt>
                <c:pt idx="5">
                  <c:v>Danemark </c:v>
                </c:pt>
                <c:pt idx="6">
                  <c:v>Grèce</c:v>
                </c:pt>
                <c:pt idx="7">
                  <c:v>Turquie</c:v>
                </c:pt>
                <c:pt idx="8">
                  <c:v>Autriche</c:v>
                </c:pt>
                <c:pt idx="9">
                  <c:v>Pays-Bas</c:v>
                </c:pt>
                <c:pt idx="10">
                  <c:v>Allemagne </c:v>
                </c:pt>
                <c:pt idx="11">
                  <c:v>Espagne</c:v>
                </c:pt>
                <c:pt idx="12">
                  <c:v>Pologne</c:v>
                </c:pt>
                <c:pt idx="13">
                  <c:v>Portugal</c:v>
                </c:pt>
                <c:pt idx="14">
                  <c:v>Italie</c:v>
                </c:pt>
              </c:strCache>
            </c:strRef>
          </c:cat>
          <c:val>
            <c:numRef>
              <c:f>'Fig. 2'!$D$3:$D$17</c:f>
              <c:numCache>
                <c:formatCode>0%</c:formatCode>
                <c:ptCount val="15"/>
                <c:pt idx="0">
                  <c:v>0.89</c:v>
                </c:pt>
                <c:pt idx="1">
                  <c:v>0.76</c:v>
                </c:pt>
                <c:pt idx="2">
                  <c:v>0.66</c:v>
                </c:pt>
                <c:pt idx="3">
                  <c:v>0.71</c:v>
                </c:pt>
                <c:pt idx="4">
                  <c:v>0.67</c:v>
                </c:pt>
                <c:pt idx="5">
                  <c:v>0.73</c:v>
                </c:pt>
                <c:pt idx="6">
                  <c:v>0.76</c:v>
                </c:pt>
                <c:pt idx="7">
                  <c:v>0.88</c:v>
                </c:pt>
                <c:pt idx="8">
                  <c:v>0.71</c:v>
                </c:pt>
                <c:pt idx="9">
                  <c:v>0.68</c:v>
                </c:pt>
                <c:pt idx="10">
                  <c:v>0.72</c:v>
                </c:pt>
                <c:pt idx="11">
                  <c:v>0.56999999999999995</c:v>
                </c:pt>
                <c:pt idx="12">
                  <c:v>0.67</c:v>
                </c:pt>
                <c:pt idx="13">
                  <c:v>0.66</c:v>
                </c:pt>
                <c:pt idx="14">
                  <c:v>0.67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DB-4C77-B947-7EE642CF8AD0}"/>
            </c:ext>
          </c:extLst>
        </c:ser>
        <c:ser>
          <c:idx val="1"/>
          <c:order val="1"/>
          <c:tx>
            <c:strRef>
              <c:f>'Fig. 2'!$E$2</c:f>
              <c:strCache>
                <c:ptCount val="1"/>
                <c:pt idx="0">
                  <c:v>Mai 2016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'Fig. 2'!$C$3:$C$17</c:f>
              <c:strCache>
                <c:ptCount val="15"/>
                <c:pt idx="0">
                  <c:v>Finlande</c:v>
                </c:pt>
                <c:pt idx="1">
                  <c:v>Royaume-Uni</c:v>
                </c:pt>
                <c:pt idx="2">
                  <c:v>France</c:v>
                </c:pt>
                <c:pt idx="3">
                  <c:v>Irlande</c:v>
                </c:pt>
                <c:pt idx="4">
                  <c:v>Belgique</c:v>
                </c:pt>
                <c:pt idx="5">
                  <c:v>Danemark </c:v>
                </c:pt>
                <c:pt idx="6">
                  <c:v>Grèce</c:v>
                </c:pt>
                <c:pt idx="7">
                  <c:v>Turquie</c:v>
                </c:pt>
                <c:pt idx="8">
                  <c:v>Autriche</c:v>
                </c:pt>
                <c:pt idx="9">
                  <c:v>Pays-Bas</c:v>
                </c:pt>
                <c:pt idx="10">
                  <c:v>Allemagne </c:v>
                </c:pt>
                <c:pt idx="11">
                  <c:v>Espagne</c:v>
                </c:pt>
                <c:pt idx="12">
                  <c:v>Pologne</c:v>
                </c:pt>
                <c:pt idx="13">
                  <c:v>Portugal</c:v>
                </c:pt>
                <c:pt idx="14">
                  <c:v>Italie</c:v>
                </c:pt>
              </c:strCache>
            </c:strRef>
          </c:cat>
          <c:val>
            <c:numRef>
              <c:f>'Fig. 2'!$E$3:$E$17</c:f>
              <c:numCache>
                <c:formatCode>0%</c:formatCode>
                <c:ptCount val="15"/>
                <c:pt idx="0">
                  <c:v>0.91</c:v>
                </c:pt>
                <c:pt idx="1">
                  <c:v>0.88</c:v>
                </c:pt>
                <c:pt idx="2">
                  <c:v>0.86</c:v>
                </c:pt>
                <c:pt idx="3">
                  <c:v>0.85</c:v>
                </c:pt>
                <c:pt idx="4">
                  <c:v>0.82</c:v>
                </c:pt>
                <c:pt idx="5">
                  <c:v>0.81</c:v>
                </c:pt>
                <c:pt idx="6">
                  <c:v>0.78</c:v>
                </c:pt>
                <c:pt idx="7">
                  <c:v>0.75</c:v>
                </c:pt>
                <c:pt idx="8">
                  <c:v>0.74</c:v>
                </c:pt>
                <c:pt idx="9">
                  <c:v>0.7</c:v>
                </c:pt>
                <c:pt idx="10">
                  <c:v>0.68</c:v>
                </c:pt>
                <c:pt idx="11">
                  <c:v>0.68</c:v>
                </c:pt>
                <c:pt idx="12">
                  <c:v>0.68</c:v>
                </c:pt>
                <c:pt idx="13">
                  <c:v>0.67</c:v>
                </c:pt>
                <c:pt idx="14">
                  <c:v>0.66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3DB-4C77-B947-7EE642CF8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1683072"/>
        <c:axId val="131684608"/>
      </c:barChart>
      <c:catAx>
        <c:axId val="131683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31684608"/>
        <c:crosses val="autoZero"/>
        <c:auto val="1"/>
        <c:lblAlgn val="ctr"/>
        <c:lblOffset val="100"/>
        <c:noMultiLvlLbl val="0"/>
      </c:catAx>
      <c:valAx>
        <c:axId val="1316846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31683072"/>
        <c:crosses val="autoZero"/>
        <c:crossBetween val="between"/>
      </c:valAx>
      <c:spPr>
        <a:solidFill>
          <a:srgbClr val="EEEEEE"/>
        </a:solidFill>
        <a:ln>
          <a:solidFill>
            <a:schemeClr val="bg1">
              <a:lumMod val="85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EEEEEE"/>
    </a:solidFill>
    <a:ln>
      <a:solidFill>
        <a:schemeClr val="bg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France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266616236289241"/>
          <c:y val="0.11180989715341376"/>
          <c:w val="0.85695538057742782"/>
          <c:h val="0.71591677649735841"/>
        </c:manualLayout>
      </c:layout>
      <c:lineChart>
        <c:grouping val="standard"/>
        <c:varyColors val="0"/>
        <c:ser>
          <c:idx val="0"/>
          <c:order val="0"/>
          <c:tx>
            <c:strRef>
              <c:f>'Fig. 3'!$D$2</c:f>
              <c:strCache>
                <c:ptCount val="1"/>
                <c:pt idx="0">
                  <c:v>Plutôt confiance</c:v>
                </c:pt>
              </c:strCache>
            </c:strRef>
          </c:tx>
          <c:marker>
            <c:symbol val="square"/>
            <c:size val="6"/>
            <c:spPr>
              <a:solidFill>
                <a:schemeClr val="bg1"/>
              </a:solidFill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'Fig. 3'!$A$8:$A$24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2003</c:v>
                </c:pt>
                <c:pt idx="6">
                  <c:v>2004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'Fig. 3'!$C$8:$C$24</c:f>
              <c:numCache>
                <c:formatCode>0.0%</c:formatCode>
                <c:ptCount val="17"/>
                <c:pt idx="0">
                  <c:v>0.68352060783938773</c:v>
                </c:pt>
                <c:pt idx="1">
                  <c:v>0.58544032635794818</c:v>
                </c:pt>
                <c:pt idx="2">
                  <c:v>0.65880512031025618</c:v>
                </c:pt>
                <c:pt idx="3">
                  <c:v>0.66244765217071033</c:v>
                </c:pt>
                <c:pt idx="4">
                  <c:v>0.61707021667886819</c:v>
                </c:pt>
                <c:pt idx="5">
                  <c:v>0.60458088414518207</c:v>
                </c:pt>
                <c:pt idx="6">
                  <c:v>0.58353476489009448</c:v>
                </c:pt>
                <c:pt idx="7">
                  <c:v>0.69607843137254899</c:v>
                </c:pt>
                <c:pt idx="8">
                  <c:v>0.66170634920634919</c:v>
                </c:pt>
                <c:pt idx="9">
                  <c:v>0.71102284011916583</c:v>
                </c:pt>
                <c:pt idx="10">
                  <c:v>0.77027027027027029</c:v>
                </c:pt>
                <c:pt idx="11">
                  <c:v>0.73750000000000004</c:v>
                </c:pt>
                <c:pt idx="12">
                  <c:v>0.6</c:v>
                </c:pt>
                <c:pt idx="13">
                  <c:v>0.71138996138996136</c:v>
                </c:pt>
                <c:pt idx="14">
                  <c:v>0.77766798418972327</c:v>
                </c:pt>
                <c:pt idx="15">
                  <c:v>0.80942828485456364</c:v>
                </c:pt>
                <c:pt idx="16">
                  <c:v>0.8601398601398601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5F-4B0D-AA20-FE7F75629E6B}"/>
            </c:ext>
          </c:extLst>
        </c:ser>
        <c:ser>
          <c:idx val="1"/>
          <c:order val="1"/>
          <c:tx>
            <c:strRef>
              <c:f>'Fig. 3'!$D$3</c:f>
              <c:strCache>
                <c:ptCount val="1"/>
                <c:pt idx="0">
                  <c:v>Plutôt pas confiance</c:v>
                </c:pt>
              </c:strCache>
            </c:strRef>
          </c:tx>
          <c:marker>
            <c:symbol val="none"/>
          </c:marker>
          <c:cat>
            <c:numRef>
              <c:f>'Fig. 3'!$A$8:$A$24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2003</c:v>
                </c:pt>
                <c:pt idx="6">
                  <c:v>2004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'Fig. 3'!$D$8:$D$24</c:f>
              <c:numCache>
                <c:formatCode>0.0%</c:formatCode>
                <c:ptCount val="17"/>
                <c:pt idx="0">
                  <c:v>0.21836421430150973</c:v>
                </c:pt>
                <c:pt idx="1">
                  <c:v>0.32541053956172794</c:v>
                </c:pt>
                <c:pt idx="2">
                  <c:v>0.27746582692007654</c:v>
                </c:pt>
                <c:pt idx="3">
                  <c:v>0.27770040145588276</c:v>
                </c:pt>
                <c:pt idx="4">
                  <c:v>0.29097479909321017</c:v>
                </c:pt>
                <c:pt idx="5">
                  <c:v>0.30761474772023778</c:v>
                </c:pt>
                <c:pt idx="6">
                  <c:v>0.32593138808235034</c:v>
                </c:pt>
                <c:pt idx="7">
                  <c:v>0.22352941176470589</c:v>
                </c:pt>
                <c:pt idx="8">
                  <c:v>0.22718253968253968</c:v>
                </c:pt>
                <c:pt idx="9">
                  <c:v>0.20655412115193644</c:v>
                </c:pt>
                <c:pt idx="10">
                  <c:v>0.14285714285714285</c:v>
                </c:pt>
                <c:pt idx="11">
                  <c:v>0.17884615384615385</c:v>
                </c:pt>
                <c:pt idx="12">
                  <c:v>0.29751243781094527</c:v>
                </c:pt>
                <c:pt idx="13">
                  <c:v>0.20077220077220076</c:v>
                </c:pt>
                <c:pt idx="14">
                  <c:v>0.14624505928853754</c:v>
                </c:pt>
                <c:pt idx="15">
                  <c:v>0.10832497492477432</c:v>
                </c:pt>
                <c:pt idx="16">
                  <c:v>9.4905094905094911E-2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5F-4B0D-AA20-FE7F75629E6B}"/>
            </c:ext>
          </c:extLst>
        </c:ser>
        <c:ser>
          <c:idx val="2"/>
          <c:order val="2"/>
          <c:tx>
            <c:strRef>
              <c:f>'Fig. 3'!$D$4</c:f>
              <c:strCache>
                <c:ptCount val="1"/>
                <c:pt idx="0">
                  <c:v>Ne sait pas</c:v>
                </c:pt>
              </c:strCache>
            </c:strRef>
          </c:tx>
          <c:marker>
            <c:symbol val="none"/>
          </c:marker>
          <c:cat>
            <c:numRef>
              <c:f>'Fig. 3'!$A$8:$A$24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2003</c:v>
                </c:pt>
                <c:pt idx="6">
                  <c:v>2004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'Fig. 3'!$E$8:$E$24</c:f>
              <c:numCache>
                <c:formatCode>0.0%</c:formatCode>
                <c:ptCount val="17"/>
                <c:pt idx="0">
                  <c:v>9.8115177859102551E-2</c:v>
                </c:pt>
                <c:pt idx="1">
                  <c:v>8.9149134080323947E-2</c:v>
                </c:pt>
                <c:pt idx="2">
                  <c:v>6.3729052769667227E-2</c:v>
                </c:pt>
                <c:pt idx="3">
                  <c:v>5.985194637340694E-2</c:v>
                </c:pt>
                <c:pt idx="4">
                  <c:v>9.1954984227921643E-2</c:v>
                </c:pt>
                <c:pt idx="5">
                  <c:v>8.7804368134580202E-2</c:v>
                </c:pt>
                <c:pt idx="6">
                  <c:v>9.0533847027555209E-2</c:v>
                </c:pt>
                <c:pt idx="7">
                  <c:v>8.0392156862745104E-2</c:v>
                </c:pt>
                <c:pt idx="8">
                  <c:v>0.1111111111111111</c:v>
                </c:pt>
                <c:pt idx="9">
                  <c:v>8.242303872889771E-2</c:v>
                </c:pt>
                <c:pt idx="10">
                  <c:v>8.6872586872586879E-2</c:v>
                </c:pt>
                <c:pt idx="11">
                  <c:v>8.3653846153846148E-2</c:v>
                </c:pt>
                <c:pt idx="12">
                  <c:v>0.10248756218905472</c:v>
                </c:pt>
                <c:pt idx="13">
                  <c:v>8.7837837837837843E-2</c:v>
                </c:pt>
                <c:pt idx="14">
                  <c:v>7.6086956521739135E-2</c:v>
                </c:pt>
                <c:pt idx="15">
                  <c:v>8.2246740220661987E-2</c:v>
                </c:pt>
                <c:pt idx="16">
                  <c:v>4.4955044955044952E-2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55F-4B0D-AA20-FE7F75629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602304"/>
        <c:axId val="131603840"/>
      </c:lineChart>
      <c:catAx>
        <c:axId val="13160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31603840"/>
        <c:crosses val="autoZero"/>
        <c:auto val="1"/>
        <c:lblAlgn val="ctr"/>
        <c:lblOffset val="100"/>
        <c:noMultiLvlLbl val="0"/>
      </c:catAx>
      <c:valAx>
        <c:axId val="131603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31602304"/>
        <c:crosses val="autoZero"/>
        <c:crossBetween val="between"/>
      </c:valAx>
      <c:spPr>
        <a:solidFill>
          <a:srgbClr val="EEEEEE"/>
        </a:solidFill>
        <a:ln>
          <a:solidFill>
            <a:schemeClr val="bg1">
              <a:lumMod val="85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EEEEEE"/>
    </a:solidFill>
    <a:ln>
      <a:solidFill>
        <a:schemeClr val="bg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Royaume-Uni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'Fig. 3'!$D$2</c:f>
              <c:strCache>
                <c:ptCount val="1"/>
                <c:pt idx="0">
                  <c:v>Plutôt confiance</c:v>
                </c:pt>
              </c:strCache>
            </c:strRef>
          </c:tx>
          <c:marker>
            <c:symbol val="square"/>
            <c:size val="6"/>
            <c:spPr>
              <a:solidFill>
                <a:schemeClr val="bg1"/>
              </a:solidFill>
            </c:spPr>
          </c:marker>
          <c:dLbls>
            <c:numFmt formatCode="0%" sourceLinked="0"/>
            <c:spPr>
              <a:solidFill>
                <a:srgbClr val="EEEEEE"/>
              </a:solidFill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'Fig. 3'!$A$8:$A$24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2003</c:v>
                </c:pt>
                <c:pt idx="6">
                  <c:v>2004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'Fig. 3'!$H$8:$H$24</c:f>
              <c:numCache>
                <c:formatCode>0.0%</c:formatCode>
                <c:ptCount val="17"/>
                <c:pt idx="0">
                  <c:v>0.83274385167385534</c:v>
                </c:pt>
                <c:pt idx="1">
                  <c:v>0.71952496849026659</c:v>
                </c:pt>
                <c:pt idx="2">
                  <c:v>0.82135326967897893</c:v>
                </c:pt>
                <c:pt idx="3">
                  <c:v>0.76936804184454288</c:v>
                </c:pt>
                <c:pt idx="4">
                  <c:v>0.78988171182254296</c:v>
                </c:pt>
                <c:pt idx="5">
                  <c:v>0.71795512417457563</c:v>
                </c:pt>
                <c:pt idx="6">
                  <c:v>0.66680723867804326</c:v>
                </c:pt>
                <c:pt idx="7">
                  <c:v>0.78778625954198478</c:v>
                </c:pt>
                <c:pt idx="8">
                  <c:v>0.7583333333333333</c:v>
                </c:pt>
                <c:pt idx="9">
                  <c:v>0.77599388379204892</c:v>
                </c:pt>
                <c:pt idx="10">
                  <c:v>0.80820895522388059</c:v>
                </c:pt>
                <c:pt idx="11">
                  <c:v>0.81699846860643188</c:v>
                </c:pt>
                <c:pt idx="12">
                  <c:v>0.76248108925869895</c:v>
                </c:pt>
                <c:pt idx="13">
                  <c:v>0.85153846153846158</c:v>
                </c:pt>
                <c:pt idx="14">
                  <c:v>0.84662110858010631</c:v>
                </c:pt>
                <c:pt idx="15">
                  <c:v>0.89050535987748847</c:v>
                </c:pt>
                <c:pt idx="16">
                  <c:v>0.88452997779422649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1E6-43C0-A88F-B5409645C17E}"/>
            </c:ext>
          </c:extLst>
        </c:ser>
        <c:ser>
          <c:idx val="1"/>
          <c:order val="1"/>
          <c:tx>
            <c:strRef>
              <c:f>'Fig. 3'!$D$3</c:f>
              <c:strCache>
                <c:ptCount val="1"/>
                <c:pt idx="0">
                  <c:v>Plutôt pas confiance</c:v>
                </c:pt>
              </c:strCache>
            </c:strRef>
          </c:tx>
          <c:marker>
            <c:symbol val="none"/>
          </c:marker>
          <c:cat>
            <c:numRef>
              <c:f>'Fig. 3'!$A$8:$A$24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2003</c:v>
                </c:pt>
                <c:pt idx="6">
                  <c:v>2004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'Fig. 3'!$I$8:$I$24</c:f>
              <c:numCache>
                <c:formatCode>0.0%</c:formatCode>
                <c:ptCount val="17"/>
                <c:pt idx="0">
                  <c:v>0.1066804750428063</c:v>
                </c:pt>
                <c:pt idx="1">
                  <c:v>0.14224935127458008</c:v>
                </c:pt>
                <c:pt idx="2">
                  <c:v>0.10744029589753477</c:v>
                </c:pt>
                <c:pt idx="3">
                  <c:v>0.1453655539131696</c:v>
                </c:pt>
                <c:pt idx="4">
                  <c:v>0.11059452120953987</c:v>
                </c:pt>
                <c:pt idx="5">
                  <c:v>0.17295397602136564</c:v>
                </c:pt>
                <c:pt idx="6">
                  <c:v>0.19692845323211552</c:v>
                </c:pt>
                <c:pt idx="7">
                  <c:v>0.14732824427480917</c:v>
                </c:pt>
                <c:pt idx="8">
                  <c:v>0.14772727272727273</c:v>
                </c:pt>
                <c:pt idx="9">
                  <c:v>0.13226299694189603</c:v>
                </c:pt>
                <c:pt idx="10">
                  <c:v>0.11567164179104478</c:v>
                </c:pt>
                <c:pt idx="11">
                  <c:v>0.12021439509954059</c:v>
                </c:pt>
                <c:pt idx="12">
                  <c:v>0.16944024205748864</c:v>
                </c:pt>
                <c:pt idx="13">
                  <c:v>0.1</c:v>
                </c:pt>
                <c:pt idx="14">
                  <c:v>8.7319665907365229E-2</c:v>
                </c:pt>
                <c:pt idx="15">
                  <c:v>5.5895865237366005E-2</c:v>
                </c:pt>
                <c:pt idx="16">
                  <c:v>7.0318282753515912E-2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E6-43C0-A88F-B5409645C17E}"/>
            </c:ext>
          </c:extLst>
        </c:ser>
        <c:ser>
          <c:idx val="2"/>
          <c:order val="2"/>
          <c:tx>
            <c:strRef>
              <c:f>'Fig. 3'!$D$4</c:f>
              <c:strCache>
                <c:ptCount val="1"/>
                <c:pt idx="0">
                  <c:v>Ne sait pas</c:v>
                </c:pt>
              </c:strCache>
            </c:strRef>
          </c:tx>
          <c:marker>
            <c:symbol val="none"/>
          </c:marker>
          <c:cat>
            <c:numRef>
              <c:f>'Fig. 3'!$A$8:$A$24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2003</c:v>
                </c:pt>
                <c:pt idx="6">
                  <c:v>2004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'Fig. 3'!$J$8:$J$24</c:f>
              <c:numCache>
                <c:formatCode>0.0%</c:formatCode>
                <c:ptCount val="17"/>
                <c:pt idx="0">
                  <c:v>6.0575673283338356E-2</c:v>
                </c:pt>
                <c:pt idx="1">
                  <c:v>0.13822568023515336</c:v>
                </c:pt>
                <c:pt idx="2">
                  <c:v>7.1206434423486328E-2</c:v>
                </c:pt>
                <c:pt idx="3">
                  <c:v>8.5266404242287513E-2</c:v>
                </c:pt>
                <c:pt idx="4">
                  <c:v>9.9523766967917107E-2</c:v>
                </c:pt>
                <c:pt idx="5">
                  <c:v>0.10909089980405873</c:v>
                </c:pt>
                <c:pt idx="6">
                  <c:v>0.13626430808984119</c:v>
                </c:pt>
                <c:pt idx="7">
                  <c:v>6.4885496183206104E-2</c:v>
                </c:pt>
                <c:pt idx="8">
                  <c:v>9.3939393939393934E-2</c:v>
                </c:pt>
                <c:pt idx="9">
                  <c:v>9.1743119266055051E-2</c:v>
                </c:pt>
                <c:pt idx="10">
                  <c:v>7.6119402985074622E-2</c:v>
                </c:pt>
                <c:pt idx="11">
                  <c:v>6.278713629402756E-2</c:v>
                </c:pt>
                <c:pt idx="12">
                  <c:v>6.8078668683812404E-2</c:v>
                </c:pt>
                <c:pt idx="13">
                  <c:v>4.8461538461538459E-2</c:v>
                </c:pt>
                <c:pt idx="14">
                  <c:v>6.6059225512528477E-2</c:v>
                </c:pt>
                <c:pt idx="15">
                  <c:v>5.359877488514548E-2</c:v>
                </c:pt>
                <c:pt idx="16">
                  <c:v>4.5151739452257589E-2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1E6-43C0-A88F-B5409645C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47040"/>
        <c:axId val="133048576"/>
      </c:lineChart>
      <c:catAx>
        <c:axId val="13304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33048576"/>
        <c:crosses val="autoZero"/>
        <c:auto val="1"/>
        <c:lblAlgn val="ctr"/>
        <c:lblOffset val="100"/>
        <c:noMultiLvlLbl val="0"/>
      </c:catAx>
      <c:valAx>
        <c:axId val="1330485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33047040"/>
        <c:crosses val="autoZero"/>
        <c:crossBetween val="between"/>
      </c:valAx>
      <c:spPr>
        <a:solidFill>
          <a:srgbClr val="EEEEEE"/>
        </a:solidFill>
        <a:ln>
          <a:solidFill>
            <a:schemeClr val="bg1">
              <a:lumMod val="85000"/>
            </a:schemeClr>
          </a:solidFill>
        </a:ln>
      </c:spPr>
    </c:plotArea>
    <c:legend>
      <c:legendPos val="b"/>
      <c:layout/>
      <c:overlay val="0"/>
      <c:spPr>
        <a:solidFill>
          <a:srgbClr val="EEEEEE"/>
        </a:solidFill>
      </c:spPr>
    </c:legend>
    <c:plotVisOnly val="1"/>
    <c:dispBlanksAs val="gap"/>
    <c:showDLblsOverMax val="0"/>
  </c:chart>
  <c:spPr>
    <a:solidFill>
      <a:srgbClr val="EEEEEE"/>
    </a:solidFill>
    <a:ln>
      <a:solidFill>
        <a:schemeClr val="bg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Allemagne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'Fig. 3'!$D$2</c:f>
              <c:strCache>
                <c:ptCount val="1"/>
                <c:pt idx="0">
                  <c:v>Plutôt confiance</c:v>
                </c:pt>
              </c:strCache>
            </c:strRef>
          </c:tx>
          <c:marker>
            <c:symbol val="square"/>
            <c:size val="6"/>
            <c:spPr>
              <a:solidFill>
                <a:schemeClr val="bg1"/>
              </a:solidFill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'Fig. 3'!$A$8:$A$24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2003</c:v>
                </c:pt>
                <c:pt idx="6">
                  <c:v>2004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'Fig. 3'!$C$29:$C$45</c:f>
              <c:numCache>
                <c:formatCode>0.0%</c:formatCode>
                <c:ptCount val="17"/>
                <c:pt idx="0">
                  <c:v>0.6603959066334506</c:v>
                </c:pt>
                <c:pt idx="1">
                  <c:v>0.60701066168803086</c:v>
                </c:pt>
                <c:pt idx="2">
                  <c:v>0.66937819260123865</c:v>
                </c:pt>
                <c:pt idx="3">
                  <c:v>0.61626040064209919</c:v>
                </c:pt>
                <c:pt idx="4">
                  <c:v>0.62146178080041126</c:v>
                </c:pt>
                <c:pt idx="5">
                  <c:v>0.63955704281432957</c:v>
                </c:pt>
                <c:pt idx="6">
                  <c:v>0.61082458627919678</c:v>
                </c:pt>
                <c:pt idx="7">
                  <c:v>0.71650485436893208</c:v>
                </c:pt>
                <c:pt idx="8">
                  <c:v>0.72033898305084743</c:v>
                </c:pt>
                <c:pt idx="9">
                  <c:v>0.71803278688524586</c:v>
                </c:pt>
                <c:pt idx="10">
                  <c:v>0.7324503311258278</c:v>
                </c:pt>
                <c:pt idx="11">
                  <c:v>0.68664495114006519</c:v>
                </c:pt>
                <c:pt idx="12">
                  <c:v>0.69286657859973577</c:v>
                </c:pt>
                <c:pt idx="13">
                  <c:v>0.69857054070851465</c:v>
                </c:pt>
                <c:pt idx="14">
                  <c:v>0.65052762259466168</c:v>
                </c:pt>
                <c:pt idx="15">
                  <c:v>0.64929214929214929</c:v>
                </c:pt>
                <c:pt idx="16">
                  <c:v>0.68384663733500939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BCC-40FF-A4B2-9B881507DEF0}"/>
            </c:ext>
          </c:extLst>
        </c:ser>
        <c:ser>
          <c:idx val="1"/>
          <c:order val="1"/>
          <c:tx>
            <c:strRef>
              <c:f>'Fig. 3'!$D$3</c:f>
              <c:strCache>
                <c:ptCount val="1"/>
                <c:pt idx="0">
                  <c:v>Plutôt pas confiance</c:v>
                </c:pt>
              </c:strCache>
            </c:strRef>
          </c:tx>
          <c:marker>
            <c:symbol val="none"/>
          </c:marker>
          <c:cat>
            <c:numRef>
              <c:f>'Fig. 3'!$A$8:$A$24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2003</c:v>
                </c:pt>
                <c:pt idx="6">
                  <c:v>2004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'Fig. 3'!$D$29:$D$45</c:f>
              <c:numCache>
                <c:formatCode>0.0%</c:formatCode>
                <c:ptCount val="17"/>
                <c:pt idx="0">
                  <c:v>0.2275738141181026</c:v>
                </c:pt>
                <c:pt idx="1">
                  <c:v>0.22336387388228568</c:v>
                </c:pt>
                <c:pt idx="2">
                  <c:v>0.23852479842689447</c:v>
                </c:pt>
                <c:pt idx="3">
                  <c:v>0.25370857986862949</c:v>
                </c:pt>
                <c:pt idx="4">
                  <c:v>0.24225203261922931</c:v>
                </c:pt>
                <c:pt idx="5">
                  <c:v>0.20213930364150434</c:v>
                </c:pt>
                <c:pt idx="6">
                  <c:v>0.24909796079629845</c:v>
                </c:pt>
                <c:pt idx="7">
                  <c:v>0.19158576051779935</c:v>
                </c:pt>
                <c:pt idx="8">
                  <c:v>0.19295958279009126</c:v>
                </c:pt>
                <c:pt idx="9">
                  <c:v>0.16918032786885245</c:v>
                </c:pt>
                <c:pt idx="10">
                  <c:v>0.16357615894039734</c:v>
                </c:pt>
                <c:pt idx="11">
                  <c:v>0.18827361563517916</c:v>
                </c:pt>
                <c:pt idx="12">
                  <c:v>0.21796565389696168</c:v>
                </c:pt>
                <c:pt idx="13">
                  <c:v>0.1858297078931013</c:v>
                </c:pt>
                <c:pt idx="14">
                  <c:v>0.2011173184357542</c:v>
                </c:pt>
                <c:pt idx="15">
                  <c:v>0.21557271557271557</c:v>
                </c:pt>
                <c:pt idx="16">
                  <c:v>0.21244500314267756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BCC-40FF-A4B2-9B881507DEF0}"/>
            </c:ext>
          </c:extLst>
        </c:ser>
        <c:ser>
          <c:idx val="2"/>
          <c:order val="2"/>
          <c:tx>
            <c:strRef>
              <c:f>'Fig. 3'!$D$4</c:f>
              <c:strCache>
                <c:ptCount val="1"/>
                <c:pt idx="0">
                  <c:v>Ne sait pas</c:v>
                </c:pt>
              </c:strCache>
            </c:strRef>
          </c:tx>
          <c:marker>
            <c:symbol val="none"/>
          </c:marker>
          <c:cat>
            <c:numRef>
              <c:f>'Fig. 3'!$A$8:$A$24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2003</c:v>
                </c:pt>
                <c:pt idx="6">
                  <c:v>2004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'Fig. 3'!$E$29:$E$45</c:f>
              <c:numCache>
                <c:formatCode>0.0%</c:formatCode>
                <c:ptCount val="17"/>
                <c:pt idx="0">
                  <c:v>0.1120302792484468</c:v>
                </c:pt>
                <c:pt idx="1">
                  <c:v>0.16962546442968346</c:v>
                </c:pt>
                <c:pt idx="2">
                  <c:v>9.2097008971866887E-2</c:v>
                </c:pt>
                <c:pt idx="3">
                  <c:v>0.13003101948927132</c:v>
                </c:pt>
                <c:pt idx="4">
                  <c:v>0.13628618658035949</c:v>
                </c:pt>
                <c:pt idx="5">
                  <c:v>0.15830365354416612</c:v>
                </c:pt>
                <c:pt idx="6">
                  <c:v>0.14007745292450477</c:v>
                </c:pt>
                <c:pt idx="7">
                  <c:v>9.1909385113268613E-2</c:v>
                </c:pt>
                <c:pt idx="8">
                  <c:v>8.6701434159061272E-2</c:v>
                </c:pt>
                <c:pt idx="9">
                  <c:v>0.11278688524590164</c:v>
                </c:pt>
                <c:pt idx="10">
                  <c:v>0.10397350993377484</c:v>
                </c:pt>
                <c:pt idx="11">
                  <c:v>0.12508143322475571</c:v>
                </c:pt>
                <c:pt idx="12">
                  <c:v>8.9167767503302506E-2</c:v>
                </c:pt>
                <c:pt idx="13">
                  <c:v>0.11559975139838409</c:v>
                </c:pt>
                <c:pt idx="14">
                  <c:v>0.14835505896958412</c:v>
                </c:pt>
                <c:pt idx="15">
                  <c:v>0.13513513513513514</c:v>
                </c:pt>
                <c:pt idx="16">
                  <c:v>0.10370835952231301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BCC-40FF-A4B2-9B881507D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80192"/>
        <c:axId val="133081728"/>
      </c:lineChart>
      <c:catAx>
        <c:axId val="13308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33081728"/>
        <c:crosses val="autoZero"/>
        <c:auto val="1"/>
        <c:lblAlgn val="ctr"/>
        <c:lblOffset val="100"/>
        <c:noMultiLvlLbl val="0"/>
      </c:catAx>
      <c:valAx>
        <c:axId val="133081728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33080192"/>
        <c:crosses val="autoZero"/>
        <c:crossBetween val="between"/>
      </c:valAx>
      <c:spPr>
        <a:solidFill>
          <a:srgbClr val="EEEEEE"/>
        </a:solidFill>
        <a:ln>
          <a:solidFill>
            <a:schemeClr val="bg1">
              <a:lumMod val="85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EEEEEE"/>
    </a:solidFill>
    <a:ln>
      <a:solidFill>
        <a:schemeClr val="bg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Italie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013341127118936"/>
          <c:y val="0.11288412892050466"/>
          <c:w val="0.85695538057742782"/>
          <c:h val="0.73363625321482706"/>
        </c:manualLayout>
      </c:layout>
      <c:lineChart>
        <c:grouping val="standard"/>
        <c:varyColors val="0"/>
        <c:ser>
          <c:idx val="0"/>
          <c:order val="0"/>
          <c:tx>
            <c:strRef>
              <c:f>'Fig. 3'!$D$2</c:f>
              <c:strCache>
                <c:ptCount val="1"/>
                <c:pt idx="0">
                  <c:v>Plutôt confiance</c:v>
                </c:pt>
              </c:strCache>
            </c:strRef>
          </c:tx>
          <c:marker>
            <c:symbol val="square"/>
            <c:size val="6"/>
            <c:spPr>
              <a:solidFill>
                <a:schemeClr val="bg1"/>
              </a:solidFill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'Fig. 3'!$A$8:$A$24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2003</c:v>
                </c:pt>
                <c:pt idx="6">
                  <c:v>2004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'Fig. 3'!$H$29:$H$45</c:f>
              <c:numCache>
                <c:formatCode>0.0%</c:formatCode>
                <c:ptCount val="17"/>
                <c:pt idx="0">
                  <c:v>0.67088911673937845</c:v>
                </c:pt>
                <c:pt idx="1">
                  <c:v>0.62728219332728308</c:v>
                </c:pt>
                <c:pt idx="2">
                  <c:v>0.66879392768647206</c:v>
                </c:pt>
                <c:pt idx="3">
                  <c:v>0.67472715538198247</c:v>
                </c:pt>
                <c:pt idx="4">
                  <c:v>0.69179051766494304</c:v>
                </c:pt>
                <c:pt idx="5">
                  <c:v>0.6469536997924008</c:v>
                </c:pt>
                <c:pt idx="6">
                  <c:v>0.72603283394481288</c:v>
                </c:pt>
                <c:pt idx="7">
                  <c:v>0.61727183513248285</c:v>
                </c:pt>
                <c:pt idx="8">
                  <c:v>0.67467467467467468</c:v>
                </c:pt>
                <c:pt idx="9">
                  <c:v>0.64015904572564608</c:v>
                </c:pt>
                <c:pt idx="10">
                  <c:v>0.61376673040152963</c:v>
                </c:pt>
                <c:pt idx="11">
                  <c:v>0.58512720156555775</c:v>
                </c:pt>
                <c:pt idx="12">
                  <c:v>0.5791505791505791</c:v>
                </c:pt>
                <c:pt idx="13">
                  <c:v>0.64867517173699707</c:v>
                </c:pt>
                <c:pt idx="14">
                  <c:v>0.66240157480314965</c:v>
                </c:pt>
                <c:pt idx="15">
                  <c:v>0.62062256809338523</c:v>
                </c:pt>
                <c:pt idx="16">
                  <c:v>0.65911330049261085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73-48EF-9C9C-CED6E2FDADEE}"/>
            </c:ext>
          </c:extLst>
        </c:ser>
        <c:ser>
          <c:idx val="1"/>
          <c:order val="1"/>
          <c:tx>
            <c:strRef>
              <c:f>'Fig. 3'!$D$3</c:f>
              <c:strCache>
                <c:ptCount val="1"/>
                <c:pt idx="0">
                  <c:v>Plutôt pas confiance</c:v>
                </c:pt>
              </c:strCache>
            </c:strRef>
          </c:tx>
          <c:marker>
            <c:symbol val="none"/>
          </c:marker>
          <c:cat>
            <c:numRef>
              <c:f>'Fig. 3'!$A$8:$A$24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2003</c:v>
                </c:pt>
                <c:pt idx="6">
                  <c:v>2004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'Fig. 3'!$I$29:$I$45</c:f>
              <c:numCache>
                <c:formatCode>0.0%</c:formatCode>
                <c:ptCount val="17"/>
                <c:pt idx="0">
                  <c:v>0.25437364868561563</c:v>
                </c:pt>
                <c:pt idx="1">
                  <c:v>0.25614962905086963</c:v>
                </c:pt>
                <c:pt idx="2">
                  <c:v>0.22580795311470533</c:v>
                </c:pt>
                <c:pt idx="3">
                  <c:v>0.22962507852489006</c:v>
                </c:pt>
                <c:pt idx="4">
                  <c:v>0.22792965376248223</c:v>
                </c:pt>
                <c:pt idx="5">
                  <c:v>0.25078288706009666</c:v>
                </c:pt>
                <c:pt idx="6">
                  <c:v>0.18155547676966308</c:v>
                </c:pt>
                <c:pt idx="7">
                  <c:v>0.26889106967615312</c:v>
                </c:pt>
                <c:pt idx="8">
                  <c:v>0.24424424424424424</c:v>
                </c:pt>
                <c:pt idx="9">
                  <c:v>0.25745526838966204</c:v>
                </c:pt>
                <c:pt idx="10">
                  <c:v>0.27724665391969405</c:v>
                </c:pt>
                <c:pt idx="11">
                  <c:v>0.29843444227005872</c:v>
                </c:pt>
                <c:pt idx="12">
                  <c:v>0.28957528957528955</c:v>
                </c:pt>
                <c:pt idx="13">
                  <c:v>0.27576054955839058</c:v>
                </c:pt>
                <c:pt idx="14">
                  <c:v>0.24507874015748032</c:v>
                </c:pt>
                <c:pt idx="15">
                  <c:v>0.28015564202334631</c:v>
                </c:pt>
                <c:pt idx="16">
                  <c:v>0.28078817733990147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73-48EF-9C9C-CED6E2FDADEE}"/>
            </c:ext>
          </c:extLst>
        </c:ser>
        <c:ser>
          <c:idx val="2"/>
          <c:order val="2"/>
          <c:tx>
            <c:strRef>
              <c:f>'Fig. 3'!$D$4</c:f>
              <c:strCache>
                <c:ptCount val="1"/>
                <c:pt idx="0">
                  <c:v>Ne sait pas</c:v>
                </c:pt>
              </c:strCache>
            </c:strRef>
          </c:tx>
          <c:marker>
            <c:symbol val="none"/>
          </c:marker>
          <c:cat>
            <c:numRef>
              <c:f>'Fig. 3'!$A$8:$A$24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2003</c:v>
                </c:pt>
                <c:pt idx="6">
                  <c:v>2004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'Fig. 3'!$J$29:$J$45</c:f>
              <c:numCache>
                <c:formatCode>0.0%</c:formatCode>
                <c:ptCount val="17"/>
                <c:pt idx="0">
                  <c:v>7.4737234575005931E-2</c:v>
                </c:pt>
                <c:pt idx="1">
                  <c:v>0.11656817762184725</c:v>
                </c:pt>
                <c:pt idx="2">
                  <c:v>0.10539811919882267</c:v>
                </c:pt>
                <c:pt idx="3">
                  <c:v>9.5647766093127473E-2</c:v>
                </c:pt>
                <c:pt idx="4">
                  <c:v>8.0279828572574763E-2</c:v>
                </c:pt>
                <c:pt idx="5">
                  <c:v>0.1022634131475026</c:v>
                </c:pt>
                <c:pt idx="6">
                  <c:v>9.241168928552404E-2</c:v>
                </c:pt>
                <c:pt idx="7">
                  <c:v>0.11383709519136408</c:v>
                </c:pt>
                <c:pt idx="8">
                  <c:v>8.1081081081081086E-2</c:v>
                </c:pt>
                <c:pt idx="9">
                  <c:v>0.10238568588469185</c:v>
                </c:pt>
                <c:pt idx="10">
                  <c:v>0.10898661567877629</c:v>
                </c:pt>
                <c:pt idx="11">
                  <c:v>0.11643835616438356</c:v>
                </c:pt>
                <c:pt idx="12">
                  <c:v>0.13127413127413126</c:v>
                </c:pt>
                <c:pt idx="13">
                  <c:v>7.5564278704612367E-2</c:v>
                </c:pt>
                <c:pt idx="14">
                  <c:v>9.2519685039370081E-2</c:v>
                </c:pt>
                <c:pt idx="15">
                  <c:v>9.9221789883268477E-2</c:v>
                </c:pt>
                <c:pt idx="16">
                  <c:v>6.0098522167487685E-2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273-48EF-9C9C-CED6E2FDA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26016"/>
        <c:axId val="133127552"/>
      </c:lineChart>
      <c:catAx>
        <c:axId val="13312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33127552"/>
        <c:crosses val="autoZero"/>
        <c:auto val="1"/>
        <c:lblAlgn val="ctr"/>
        <c:lblOffset val="100"/>
        <c:noMultiLvlLbl val="0"/>
      </c:catAx>
      <c:valAx>
        <c:axId val="13312755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33126016"/>
        <c:crosses val="autoZero"/>
        <c:crossBetween val="between"/>
      </c:valAx>
      <c:spPr>
        <a:solidFill>
          <a:srgbClr val="EEEEEE"/>
        </a:solidFill>
        <a:ln>
          <a:solidFill>
            <a:schemeClr val="bg1">
              <a:lumMod val="85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EEEEEE"/>
    </a:solidFill>
    <a:ln>
      <a:solidFill>
        <a:schemeClr val="bg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61</xdr:row>
      <xdr:rowOff>19051</xdr:rowOff>
    </xdr:from>
    <xdr:to>
      <xdr:col>4</xdr:col>
      <xdr:colOff>447675</xdr:colOff>
      <xdr:row>88</xdr:row>
      <xdr:rowOff>66675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219076</xdr:colOff>
      <xdr:row>61</xdr:row>
      <xdr:rowOff>38100</xdr:rowOff>
    </xdr:from>
    <xdr:to>
      <xdr:col>11</xdr:col>
      <xdr:colOff>561976</xdr:colOff>
      <xdr:row>88</xdr:row>
      <xdr:rowOff>85724</xdr:rowOff>
    </xdr:to>
    <xdr:graphicFrame macro="">
      <xdr:nvGraphicFramePr>
        <xdr:cNvPr id="3" name="Graphiqu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89</xdr:row>
      <xdr:rowOff>0</xdr:rowOff>
    </xdr:from>
    <xdr:to>
      <xdr:col>4</xdr:col>
      <xdr:colOff>438150</xdr:colOff>
      <xdr:row>116</xdr:row>
      <xdr:rowOff>9524</xdr:rowOff>
    </xdr:to>
    <xdr:graphicFrame macro="">
      <xdr:nvGraphicFramePr>
        <xdr:cNvPr id="4" name="Graphiqu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209550</xdr:colOff>
      <xdr:row>89</xdr:row>
      <xdr:rowOff>0</xdr:rowOff>
    </xdr:from>
    <xdr:to>
      <xdr:col>11</xdr:col>
      <xdr:colOff>552450</xdr:colOff>
      <xdr:row>115</xdr:row>
      <xdr:rowOff>142874</xdr:rowOff>
    </xdr:to>
    <xdr:graphicFrame macro="">
      <xdr:nvGraphicFramePr>
        <xdr:cNvPr id="5" name="Graphiqu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76200</xdr:rowOff>
    </xdr:from>
    <xdr:to>
      <xdr:col>8</xdr:col>
      <xdr:colOff>38100</xdr:colOff>
      <xdr:row>50</xdr:row>
      <xdr:rowOff>171450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23</xdr:row>
      <xdr:rowOff>14286</xdr:rowOff>
    </xdr:from>
    <xdr:to>
      <xdr:col>7</xdr:col>
      <xdr:colOff>704850</xdr:colOff>
      <xdr:row>57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42861</xdr:rowOff>
    </xdr:from>
    <xdr:to>
      <xdr:col>7</xdr:col>
      <xdr:colOff>276225</xdr:colOff>
      <xdr:row>43</xdr:row>
      <xdr:rowOff>133350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9</xdr:row>
      <xdr:rowOff>109536</xdr:rowOff>
    </xdr:from>
    <xdr:to>
      <xdr:col>1</xdr:col>
      <xdr:colOff>5295899</xdr:colOff>
      <xdr:row>39</xdr:row>
      <xdr:rowOff>114299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28573</xdr:colOff>
      <xdr:row>24</xdr:row>
      <xdr:rowOff>33335</xdr:rowOff>
    </xdr:from>
    <xdr:to>
      <xdr:col>11</xdr:col>
      <xdr:colOff>342900</xdr:colOff>
      <xdr:row>61</xdr:row>
      <xdr:rowOff>104774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53</xdr:row>
      <xdr:rowOff>14286</xdr:rowOff>
    </xdr:from>
    <xdr:to>
      <xdr:col>22</xdr:col>
      <xdr:colOff>9525</xdr:colOff>
      <xdr:row>81</xdr:row>
      <xdr:rowOff>133350</xdr:rowOff>
    </xdr:to>
    <xdr:graphicFrame macro="">
      <xdr:nvGraphicFramePr>
        <xdr:cNvPr id="6" name="Graphique 5">
          <a:extLst>
            <a:ext uri="{FF2B5EF4-FFF2-40B4-BE49-F238E27FC236}">
              <a16:creationId xmlns=""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352425</xdr:colOff>
      <xdr:row>23</xdr:row>
      <xdr:rowOff>85725</xdr:rowOff>
    </xdr:from>
    <xdr:to>
      <xdr:col>9</xdr:col>
      <xdr:colOff>314325</xdr:colOff>
      <xdr:row>52</xdr:row>
      <xdr:rowOff>52389</xdr:rowOff>
    </xdr:to>
    <xdr:graphicFrame macro="">
      <xdr:nvGraphicFramePr>
        <xdr:cNvPr id="7" name="Graphique 6">
          <a:extLst>
            <a:ext uri="{FF2B5EF4-FFF2-40B4-BE49-F238E27FC236}">
              <a16:creationId xmlns=""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9</xdr:col>
      <xdr:colOff>342900</xdr:colOff>
      <xdr:row>81</xdr:row>
      <xdr:rowOff>119064</xdr:rowOff>
    </xdr:to>
    <xdr:graphicFrame macro="">
      <xdr:nvGraphicFramePr>
        <xdr:cNvPr id="8" name="Graphique 7">
          <a:extLst>
            <a:ext uri="{FF2B5EF4-FFF2-40B4-BE49-F238E27FC236}">
              <a16:creationId xmlns=""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38100</xdr:colOff>
      <xdr:row>23</xdr:row>
      <xdr:rowOff>85725</xdr:rowOff>
    </xdr:from>
    <xdr:to>
      <xdr:col>21</xdr:col>
      <xdr:colOff>390526</xdr:colOff>
      <xdr:row>52</xdr:row>
      <xdr:rowOff>52389</xdr:rowOff>
    </xdr:to>
    <xdr:graphicFrame macro="">
      <xdr:nvGraphicFramePr>
        <xdr:cNvPr id="9" name="Graphique 8">
          <a:extLst>
            <a:ext uri="{FF2B5EF4-FFF2-40B4-BE49-F238E27FC236}">
              <a16:creationId xmlns="" xmlns:a16="http://schemas.microsoft.com/office/drawing/2014/main" id="{00000000-0008-0000-0E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13</xdr:row>
      <xdr:rowOff>71436</xdr:rowOff>
    </xdr:from>
    <xdr:to>
      <xdr:col>8</xdr:col>
      <xdr:colOff>0</xdr:colOff>
      <xdr:row>43</xdr:row>
      <xdr:rowOff>95250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23</xdr:row>
      <xdr:rowOff>47625</xdr:rowOff>
    </xdr:from>
    <xdr:to>
      <xdr:col>6</xdr:col>
      <xdr:colOff>742950</xdr:colOff>
      <xdr:row>55</xdr:row>
      <xdr:rowOff>66675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30</xdr:row>
      <xdr:rowOff>71436</xdr:rowOff>
    </xdr:from>
    <xdr:to>
      <xdr:col>8</xdr:col>
      <xdr:colOff>200026</xdr:colOff>
      <xdr:row>60</xdr:row>
      <xdr:rowOff>142875</xdr:rowOff>
    </xdr:to>
    <xdr:graphicFrame macro="">
      <xdr:nvGraphicFramePr>
        <xdr:cNvPr id="3" name="Graphique 2">
          <a:extLst>
            <a:ext uri="{FF2B5EF4-FFF2-40B4-BE49-F238E27FC236}">
              <a16:creationId xmlns=""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23</xdr:row>
      <xdr:rowOff>57150</xdr:rowOff>
    </xdr:from>
    <xdr:to>
      <xdr:col>7</xdr:col>
      <xdr:colOff>723900</xdr:colOff>
      <xdr:row>55</xdr:row>
      <xdr:rowOff>133350</xdr:rowOff>
    </xdr:to>
    <xdr:graphicFrame macro="">
      <xdr:nvGraphicFramePr>
        <xdr:cNvPr id="3" name="Graphique 2"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25</xdr:row>
      <xdr:rowOff>128585</xdr:rowOff>
    </xdr:from>
    <xdr:to>
      <xdr:col>7</xdr:col>
      <xdr:colOff>171450</xdr:colOff>
      <xdr:row>60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</xdr:row>
      <xdr:rowOff>152399</xdr:rowOff>
    </xdr:from>
    <xdr:to>
      <xdr:col>6</xdr:col>
      <xdr:colOff>552450</xdr:colOff>
      <xdr:row>81</xdr:row>
      <xdr:rowOff>9524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81</xdr:row>
      <xdr:rowOff>104775</xdr:rowOff>
    </xdr:from>
    <xdr:to>
      <xdr:col>6</xdr:col>
      <xdr:colOff>533400</xdr:colOff>
      <xdr:row>112</xdr:row>
      <xdr:rowOff>114300</xdr:rowOff>
    </xdr:to>
    <xdr:graphicFrame macro="">
      <xdr:nvGraphicFramePr>
        <xdr:cNvPr id="3" name="Graphique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752475</xdr:colOff>
      <xdr:row>50</xdr:row>
      <xdr:rowOff>9525</xdr:rowOff>
    </xdr:from>
    <xdr:to>
      <xdr:col>12</xdr:col>
      <xdr:colOff>542925</xdr:colOff>
      <xdr:row>81</xdr:row>
      <xdr:rowOff>19050</xdr:rowOff>
    </xdr:to>
    <xdr:graphicFrame macro="">
      <xdr:nvGraphicFramePr>
        <xdr:cNvPr id="4" name="Graphique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81</xdr:row>
      <xdr:rowOff>76200</xdr:rowOff>
    </xdr:from>
    <xdr:to>
      <xdr:col>12</xdr:col>
      <xdr:colOff>561975</xdr:colOff>
      <xdr:row>112</xdr:row>
      <xdr:rowOff>85725</xdr:rowOff>
    </xdr:to>
    <xdr:graphicFrame macro="">
      <xdr:nvGraphicFramePr>
        <xdr:cNvPr id="5" name="Graphiqu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0</xdr:rowOff>
    </xdr:from>
    <xdr:to>
      <xdr:col>22</xdr:col>
      <xdr:colOff>47625</xdr:colOff>
      <xdr:row>96</xdr:row>
      <xdr:rowOff>6331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0" y="8886825"/>
          <a:ext cx="11982450" cy="63976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38098</xdr:colOff>
      <xdr:row>12</xdr:row>
      <xdr:rowOff>85725</xdr:rowOff>
    </xdr:from>
    <xdr:to>
      <xdr:col>7</xdr:col>
      <xdr:colOff>228600</xdr:colOff>
      <xdr:row>42</xdr:row>
      <xdr:rowOff>142875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742950</xdr:colOff>
      <xdr:row>41</xdr:row>
      <xdr:rowOff>0</xdr:rowOff>
    </xdr:from>
    <xdr:to>
      <xdr:col>7</xdr:col>
      <xdr:colOff>409575</xdr:colOff>
      <xdr:row>41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12</xdr:row>
      <xdr:rowOff>42862</xdr:rowOff>
    </xdr:from>
    <xdr:to>
      <xdr:col>7</xdr:col>
      <xdr:colOff>685799</xdr:colOff>
      <xdr:row>43</xdr:row>
      <xdr:rowOff>114300</xdr:rowOff>
    </xdr:to>
    <xdr:graphicFrame macro="">
      <xdr:nvGraphicFramePr>
        <xdr:cNvPr id="3" name="Graphique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95250</xdr:rowOff>
    </xdr:from>
    <xdr:to>
      <xdr:col>9</xdr:col>
      <xdr:colOff>514351</xdr:colOff>
      <xdr:row>50</xdr:row>
      <xdr:rowOff>104775</xdr:rowOff>
    </xdr:to>
    <xdr:graphicFrame macro="">
      <xdr:nvGraphicFramePr>
        <xdr:cNvPr id="3" name="Graphique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22</xdr:row>
      <xdr:rowOff>61910</xdr:rowOff>
    </xdr:from>
    <xdr:to>
      <xdr:col>6</xdr:col>
      <xdr:colOff>419100</xdr:colOff>
      <xdr:row>51</xdr:row>
      <xdr:rowOff>142874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53</xdr:row>
      <xdr:rowOff>9526</xdr:rowOff>
    </xdr:from>
    <xdr:to>
      <xdr:col>6</xdr:col>
      <xdr:colOff>371475</xdr:colOff>
      <xdr:row>82</xdr:row>
      <xdr:rowOff>104776</xdr:rowOff>
    </xdr:to>
    <xdr:graphicFrame macro="">
      <xdr:nvGraphicFramePr>
        <xdr:cNvPr id="3" name="Graphique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523875</xdr:colOff>
      <xdr:row>22</xdr:row>
      <xdr:rowOff>57150</xdr:rowOff>
    </xdr:from>
    <xdr:to>
      <xdr:col>11</xdr:col>
      <xdr:colOff>1466850</xdr:colOff>
      <xdr:row>51</xdr:row>
      <xdr:rowOff>123825</xdr:rowOff>
    </xdr:to>
    <xdr:graphicFrame macro="">
      <xdr:nvGraphicFramePr>
        <xdr:cNvPr id="4" name="Graphique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514350</xdr:colOff>
      <xdr:row>53</xdr:row>
      <xdr:rowOff>28575</xdr:rowOff>
    </xdr:from>
    <xdr:to>
      <xdr:col>11</xdr:col>
      <xdr:colOff>1457325</xdr:colOff>
      <xdr:row>82</xdr:row>
      <xdr:rowOff>114300</xdr:rowOff>
    </xdr:to>
    <xdr:graphicFrame macro="">
      <xdr:nvGraphicFramePr>
        <xdr:cNvPr id="5" name="Graphique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14</xdr:row>
      <xdr:rowOff>33336</xdr:rowOff>
    </xdr:from>
    <xdr:to>
      <xdr:col>1</xdr:col>
      <xdr:colOff>5267325</xdr:colOff>
      <xdr:row>43</xdr:row>
      <xdr:rowOff>133350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18"/>
  <sheetViews>
    <sheetView tabSelected="1" topLeftCell="A58" workbookViewId="0">
      <selection activeCell="P63" sqref="P63"/>
    </sheetView>
  </sheetViews>
  <sheetFormatPr baseColWidth="10" defaultColWidth="11.44140625" defaultRowHeight="11.4" x14ac:dyDescent="0.2"/>
  <cols>
    <col min="1" max="1" width="1.6640625" style="18" customWidth="1"/>
    <col min="2" max="2" width="37.6640625" style="18" bestFit="1" customWidth="1"/>
    <col min="3" max="4" width="11.88671875" style="17" bestFit="1" customWidth="1"/>
    <col min="5" max="5" width="7.6640625" style="17" customWidth="1"/>
    <col min="6" max="6" width="7.6640625" style="18" customWidth="1"/>
    <col min="7" max="10" width="11.44140625" style="18"/>
    <col min="11" max="11" width="9.44140625" style="18" customWidth="1"/>
    <col min="12" max="12" width="9.88671875" style="18" customWidth="1"/>
    <col min="13" max="16384" width="11.44140625" style="18"/>
  </cols>
  <sheetData>
    <row r="2" spans="2:4" ht="11.25" x14ac:dyDescent="0.15">
      <c r="B2" s="107"/>
      <c r="C2" s="108" t="s">
        <v>38</v>
      </c>
      <c r="D2" s="109" t="s">
        <v>39</v>
      </c>
    </row>
    <row r="3" spans="2:4" ht="11.25" x14ac:dyDescent="0.15">
      <c r="B3" s="107"/>
      <c r="C3" s="110" t="s">
        <v>40</v>
      </c>
      <c r="D3" s="110" t="s">
        <v>40</v>
      </c>
    </row>
    <row r="4" spans="2:4" ht="11.25" x14ac:dyDescent="0.15">
      <c r="B4" s="111" t="s">
        <v>41</v>
      </c>
      <c r="C4" s="112">
        <v>0.09</v>
      </c>
      <c r="D4" s="112">
        <v>0.04</v>
      </c>
    </row>
    <row r="5" spans="2:4" ht="11.25" x14ac:dyDescent="0.15">
      <c r="B5" s="111" t="s">
        <v>42</v>
      </c>
      <c r="C5" s="112">
        <v>0.23</v>
      </c>
      <c r="D5" s="112">
        <v>0.14000000000000001</v>
      </c>
    </row>
    <row r="6" spans="2:4" ht="11.25" x14ac:dyDescent="0.15">
      <c r="B6" s="111" t="s">
        <v>43</v>
      </c>
      <c r="C6" s="112">
        <v>0.28000000000000003</v>
      </c>
      <c r="D6" s="112">
        <v>0.18</v>
      </c>
    </row>
    <row r="7" spans="2:4" x14ac:dyDescent="0.2">
      <c r="B7" s="111" t="s">
        <v>44</v>
      </c>
      <c r="C7" s="112">
        <v>0.41</v>
      </c>
      <c r="D7" s="112">
        <v>0.3</v>
      </c>
    </row>
    <row r="8" spans="2:4" ht="11.25" x14ac:dyDescent="0.15">
      <c r="B8" s="111" t="s">
        <v>45</v>
      </c>
      <c r="C8" s="112">
        <v>0.47</v>
      </c>
      <c r="D8" s="112">
        <v>0.45</v>
      </c>
    </row>
    <row r="9" spans="2:4" x14ac:dyDescent="0.2">
      <c r="B9" s="111" t="s">
        <v>46</v>
      </c>
      <c r="C9" s="112"/>
      <c r="D9" s="112">
        <v>0.51</v>
      </c>
    </row>
    <row r="10" spans="2:4" x14ac:dyDescent="0.2">
      <c r="B10" s="111" t="s">
        <v>47</v>
      </c>
      <c r="C10" s="112">
        <v>0.4</v>
      </c>
      <c r="D10" s="112">
        <v>0.52</v>
      </c>
    </row>
    <row r="11" spans="2:4" ht="11.25" x14ac:dyDescent="0.15">
      <c r="B11" s="111" t="s">
        <v>48</v>
      </c>
      <c r="C11" s="112">
        <v>0.61</v>
      </c>
      <c r="D11" s="112">
        <v>0.81</v>
      </c>
    </row>
    <row r="12" spans="2:4" x14ac:dyDescent="0.2">
      <c r="B12" s="111" t="s">
        <v>49</v>
      </c>
      <c r="C12" s="112">
        <v>0.66</v>
      </c>
      <c r="D12" s="112">
        <v>0.86</v>
      </c>
    </row>
    <row r="13" spans="2:4" ht="11.25" x14ac:dyDescent="0.15">
      <c r="B13" s="111"/>
      <c r="C13" s="113"/>
      <c r="D13" s="113"/>
    </row>
    <row r="14" spans="2:4" ht="11.25" x14ac:dyDescent="0.15">
      <c r="B14" s="111"/>
      <c r="C14" s="110" t="s">
        <v>50</v>
      </c>
      <c r="D14" s="110" t="s">
        <v>50</v>
      </c>
    </row>
    <row r="15" spans="2:4" ht="11.25" x14ac:dyDescent="0.15">
      <c r="B15" s="111" t="s">
        <v>41</v>
      </c>
      <c r="C15" s="114">
        <v>0.18</v>
      </c>
      <c r="D15" s="114">
        <v>0.22</v>
      </c>
    </row>
    <row r="16" spans="2:4" x14ac:dyDescent="0.2">
      <c r="B16" s="111" t="s">
        <v>44</v>
      </c>
      <c r="C16" s="114">
        <v>0.39</v>
      </c>
      <c r="D16" s="114">
        <v>0.28000000000000003</v>
      </c>
    </row>
    <row r="17" spans="2:4" ht="11.25" x14ac:dyDescent="0.15">
      <c r="B17" s="111" t="s">
        <v>42</v>
      </c>
      <c r="C17" s="114">
        <v>0.28000000000000003</v>
      </c>
      <c r="D17" s="114">
        <v>0.39</v>
      </c>
    </row>
    <row r="18" spans="2:4" ht="11.25" x14ac:dyDescent="0.15">
      <c r="B18" s="111" t="s">
        <v>45</v>
      </c>
      <c r="C18" s="114">
        <v>0.49</v>
      </c>
      <c r="D18" s="114">
        <v>0.4</v>
      </c>
    </row>
    <row r="19" spans="2:4" ht="11.25" x14ac:dyDescent="0.15">
      <c r="B19" s="111" t="s">
        <v>43</v>
      </c>
      <c r="C19" s="114">
        <v>0.36</v>
      </c>
      <c r="D19" s="114">
        <v>0.41</v>
      </c>
    </row>
    <row r="20" spans="2:4" x14ac:dyDescent="0.2">
      <c r="B20" s="111" t="s">
        <v>47</v>
      </c>
      <c r="C20" s="114">
        <v>0.6</v>
      </c>
      <c r="D20" s="114">
        <v>0.57999999999999996</v>
      </c>
    </row>
    <row r="21" spans="2:4" x14ac:dyDescent="0.2">
      <c r="B21" s="111" t="s">
        <v>46</v>
      </c>
      <c r="C21" s="114"/>
      <c r="D21" s="114">
        <v>0.65</v>
      </c>
    </row>
    <row r="22" spans="2:4" x14ac:dyDescent="0.2">
      <c r="B22" s="111" t="s">
        <v>49</v>
      </c>
      <c r="C22" s="114">
        <v>0.72</v>
      </c>
      <c r="D22" s="114">
        <v>0.68</v>
      </c>
    </row>
    <row r="23" spans="2:4" ht="11.25" x14ac:dyDescent="0.15">
      <c r="B23" s="111" t="s">
        <v>48</v>
      </c>
      <c r="C23" s="114">
        <v>0.8</v>
      </c>
      <c r="D23" s="114">
        <v>0.79</v>
      </c>
    </row>
    <row r="24" spans="2:4" ht="11.25" x14ac:dyDescent="0.15">
      <c r="B24" s="111"/>
      <c r="C24" s="113"/>
      <c r="D24" s="113"/>
    </row>
    <row r="25" spans="2:4" ht="11.25" x14ac:dyDescent="0.15">
      <c r="B25" s="111"/>
      <c r="C25" s="110" t="s">
        <v>51</v>
      </c>
      <c r="D25" s="110" t="s">
        <v>51</v>
      </c>
    </row>
    <row r="26" spans="2:4" ht="11.25" x14ac:dyDescent="0.15">
      <c r="B26" s="111" t="s">
        <v>41</v>
      </c>
      <c r="C26" s="114">
        <v>0.14000000000000001</v>
      </c>
      <c r="D26" s="114">
        <v>0.17</v>
      </c>
    </row>
    <row r="27" spans="2:4" x14ac:dyDescent="0.2">
      <c r="B27" s="111" t="s">
        <v>44</v>
      </c>
      <c r="C27" s="114">
        <v>0.25</v>
      </c>
      <c r="D27" s="114">
        <v>0.3</v>
      </c>
    </row>
    <row r="28" spans="2:4" ht="11.25" x14ac:dyDescent="0.15">
      <c r="B28" s="111" t="s">
        <v>42</v>
      </c>
      <c r="C28" s="114">
        <v>0.33</v>
      </c>
      <c r="D28" s="114">
        <v>0.34</v>
      </c>
    </row>
    <row r="29" spans="2:4" ht="11.25" x14ac:dyDescent="0.15">
      <c r="B29" s="111" t="s">
        <v>43</v>
      </c>
      <c r="C29" s="114">
        <v>0.37</v>
      </c>
      <c r="D29" s="114">
        <v>0.35</v>
      </c>
    </row>
    <row r="30" spans="2:4" x14ac:dyDescent="0.2">
      <c r="B30" s="111" t="s">
        <v>46</v>
      </c>
      <c r="C30" s="114"/>
      <c r="D30" s="114">
        <v>0.52</v>
      </c>
    </row>
    <row r="31" spans="2:4" ht="11.25" x14ac:dyDescent="0.15">
      <c r="B31" s="111" t="s">
        <v>45</v>
      </c>
      <c r="C31" s="114">
        <v>0.53</v>
      </c>
      <c r="D31" s="114">
        <v>0.56999999999999995</v>
      </c>
    </row>
    <row r="32" spans="2:4" x14ac:dyDescent="0.2">
      <c r="B32" s="111" t="s">
        <v>47</v>
      </c>
      <c r="C32" s="114">
        <v>0.49</v>
      </c>
      <c r="D32" s="114">
        <v>0.67</v>
      </c>
    </row>
    <row r="33" spans="2:4" ht="11.25" x14ac:dyDescent="0.15">
      <c r="B33" s="111" t="s">
        <v>48</v>
      </c>
      <c r="C33" s="114">
        <v>0.7</v>
      </c>
      <c r="D33" s="114">
        <v>0.79</v>
      </c>
    </row>
    <row r="34" spans="2:4" x14ac:dyDescent="0.2">
      <c r="B34" s="111" t="s">
        <v>49</v>
      </c>
      <c r="C34" s="114">
        <v>0.76</v>
      </c>
      <c r="D34" s="114">
        <v>0.88</v>
      </c>
    </row>
    <row r="35" spans="2:4" ht="11.25" x14ac:dyDescent="0.15">
      <c r="B35" s="111"/>
      <c r="C35" s="113"/>
      <c r="D35" s="113"/>
    </row>
    <row r="36" spans="2:4" ht="11.25" x14ac:dyDescent="0.15">
      <c r="B36" s="111"/>
      <c r="C36" s="107" t="s">
        <v>52</v>
      </c>
      <c r="D36" s="107" t="s">
        <v>52</v>
      </c>
    </row>
    <row r="37" spans="2:4" ht="11.25" x14ac:dyDescent="0.15">
      <c r="B37" s="111" t="s">
        <v>41</v>
      </c>
      <c r="C37" s="114">
        <v>0.19</v>
      </c>
      <c r="D37" s="112">
        <v>0.12</v>
      </c>
    </row>
    <row r="38" spans="2:4" ht="11.25" x14ac:dyDescent="0.15">
      <c r="B38" s="111" t="s">
        <v>42</v>
      </c>
      <c r="C38" s="114">
        <v>0.32</v>
      </c>
      <c r="D38" s="112">
        <v>0.15</v>
      </c>
    </row>
    <row r="39" spans="2:4" ht="11.25" x14ac:dyDescent="0.15">
      <c r="B39" s="111" t="s">
        <v>43</v>
      </c>
      <c r="C39" s="114">
        <v>0.37</v>
      </c>
      <c r="D39" s="112">
        <v>0.19</v>
      </c>
    </row>
    <row r="40" spans="2:4" x14ac:dyDescent="0.2">
      <c r="B40" s="111" t="s">
        <v>46</v>
      </c>
      <c r="C40" s="114"/>
      <c r="D40" s="112">
        <v>0.22</v>
      </c>
    </row>
    <row r="41" spans="2:4" x14ac:dyDescent="0.2">
      <c r="B41" s="111" t="s">
        <v>44</v>
      </c>
      <c r="C41" s="114">
        <v>0.55000000000000004</v>
      </c>
      <c r="D41" s="112">
        <v>0.28999999999999998</v>
      </c>
    </row>
    <row r="42" spans="2:4" x14ac:dyDescent="0.2">
      <c r="B42" s="111" t="s">
        <v>47</v>
      </c>
      <c r="C42" s="114">
        <v>0.47</v>
      </c>
      <c r="D42" s="112">
        <v>0.36</v>
      </c>
    </row>
    <row r="43" spans="2:4" ht="11.25" x14ac:dyDescent="0.15">
      <c r="B43" s="111" t="s">
        <v>45</v>
      </c>
      <c r="C43" s="114">
        <v>0.61</v>
      </c>
      <c r="D43" s="112">
        <v>0.38</v>
      </c>
    </row>
    <row r="44" spans="2:4" ht="11.25" x14ac:dyDescent="0.15">
      <c r="B44" s="111" t="s">
        <v>48</v>
      </c>
      <c r="C44" s="114">
        <v>0.67</v>
      </c>
      <c r="D44" s="112">
        <v>0.65</v>
      </c>
    </row>
    <row r="45" spans="2:4" x14ac:dyDescent="0.2">
      <c r="B45" s="111" t="s">
        <v>49</v>
      </c>
      <c r="C45" s="114">
        <v>0.67</v>
      </c>
      <c r="D45" s="112">
        <v>0.66</v>
      </c>
    </row>
    <row r="46" spans="2:4" ht="11.25" x14ac:dyDescent="0.15">
      <c r="B46" s="111"/>
      <c r="C46" s="114"/>
      <c r="D46" s="112"/>
    </row>
    <row r="47" spans="2:4" ht="11.25" x14ac:dyDescent="0.15">
      <c r="B47" s="111"/>
      <c r="C47" s="107" t="s">
        <v>30</v>
      </c>
      <c r="D47" s="107" t="s">
        <v>30</v>
      </c>
    </row>
    <row r="48" spans="2:4" ht="11.25" x14ac:dyDescent="0.15">
      <c r="B48" s="111" t="s">
        <v>41</v>
      </c>
      <c r="C48" s="114">
        <v>0.16</v>
      </c>
      <c r="D48" s="114">
        <v>0.15</v>
      </c>
    </row>
    <row r="49" spans="2:12" ht="11.25" x14ac:dyDescent="0.15">
      <c r="B49" s="111" t="s">
        <v>42</v>
      </c>
      <c r="C49" s="114">
        <v>0.31</v>
      </c>
      <c r="D49" s="114">
        <v>0.27</v>
      </c>
    </row>
    <row r="50" spans="2:12" ht="11.25" x14ac:dyDescent="0.15">
      <c r="B50" s="111" t="s">
        <v>43</v>
      </c>
      <c r="C50" s="114">
        <v>0.35</v>
      </c>
      <c r="D50" s="114">
        <v>0.28000000000000003</v>
      </c>
    </row>
    <row r="51" spans="2:12" x14ac:dyDescent="0.2">
      <c r="B51" s="111" t="s">
        <v>46</v>
      </c>
      <c r="C51" s="114"/>
      <c r="D51" s="114">
        <v>0.46</v>
      </c>
    </row>
    <row r="52" spans="2:12" x14ac:dyDescent="0.2">
      <c r="B52" s="111" t="s">
        <v>44</v>
      </c>
      <c r="C52" s="114">
        <v>0.45</v>
      </c>
      <c r="D52" s="114">
        <v>0.33</v>
      </c>
    </row>
    <row r="53" spans="2:12" x14ac:dyDescent="0.2">
      <c r="B53" s="111" t="s">
        <v>47</v>
      </c>
      <c r="C53" s="114">
        <v>0.47</v>
      </c>
      <c r="D53" s="114">
        <v>0.51</v>
      </c>
    </row>
    <row r="54" spans="2:12" ht="11.25" x14ac:dyDescent="0.15">
      <c r="B54" s="111" t="s">
        <v>45</v>
      </c>
      <c r="C54" s="114">
        <v>0.52</v>
      </c>
      <c r="D54" s="114">
        <v>0.46</v>
      </c>
    </row>
    <row r="55" spans="2:12" ht="11.25" x14ac:dyDescent="0.15">
      <c r="B55" s="111" t="s">
        <v>48</v>
      </c>
      <c r="C55" s="114">
        <v>0.65</v>
      </c>
      <c r="D55" s="114">
        <v>0.71</v>
      </c>
    </row>
    <row r="56" spans="2:12" x14ac:dyDescent="0.2">
      <c r="B56" s="111" t="s">
        <v>49</v>
      </c>
      <c r="C56" s="114">
        <v>0.68</v>
      </c>
      <c r="D56" s="114">
        <v>0.73</v>
      </c>
    </row>
    <row r="57" spans="2:12" ht="11.25" x14ac:dyDescent="0.15">
      <c r="C57" s="21"/>
      <c r="D57" s="20"/>
    </row>
    <row r="58" spans="2:12" ht="14.25" x14ac:dyDescent="0.2">
      <c r="B58" s="22"/>
      <c r="C58" s="21"/>
      <c r="D58" s="20"/>
    </row>
    <row r="59" spans="2:12" ht="15" customHeight="1" x14ac:dyDescent="0.2">
      <c r="B59" s="28" t="s">
        <v>320</v>
      </c>
      <c r="C59" s="26"/>
      <c r="D59" s="26"/>
      <c r="E59" s="26"/>
      <c r="F59" s="27"/>
      <c r="G59" s="27"/>
      <c r="H59" s="27"/>
      <c r="I59" s="27"/>
      <c r="J59" s="27"/>
      <c r="K59" s="27"/>
      <c r="L59" s="27"/>
    </row>
    <row r="60" spans="2:12" x14ac:dyDescent="0.2">
      <c r="B60" s="17" t="s">
        <v>234</v>
      </c>
    </row>
    <row r="117" spans="2:13" ht="23.25" customHeight="1" x14ac:dyDescent="0.2">
      <c r="B117" s="192" t="s">
        <v>53</v>
      </c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23"/>
    </row>
    <row r="118" spans="2:13" x14ac:dyDescent="0.2">
      <c r="B118" s="24" t="s">
        <v>348</v>
      </c>
    </row>
  </sheetData>
  <mergeCells count="1">
    <mergeCell ref="B117:L11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6"/>
  <sheetViews>
    <sheetView topLeftCell="A24" workbookViewId="0">
      <selection activeCell="M26" sqref="L26:M26"/>
    </sheetView>
  </sheetViews>
  <sheetFormatPr baseColWidth="10" defaultColWidth="11.44140625" defaultRowHeight="11.4" x14ac:dyDescent="0.2"/>
  <cols>
    <col min="1" max="1" width="1.6640625" style="18" customWidth="1"/>
    <col min="2" max="2" width="78.88671875" style="18" customWidth="1"/>
    <col min="3" max="3" width="1.6640625" style="21" customWidth="1"/>
    <col min="4" max="5" width="6.6640625" style="18" customWidth="1"/>
    <col min="6" max="16384" width="11.44140625" style="18"/>
  </cols>
  <sheetData>
    <row r="2" spans="2:6" ht="11.25" x14ac:dyDescent="0.15">
      <c r="B2" s="146" t="s">
        <v>40</v>
      </c>
      <c r="C2" s="114"/>
      <c r="D2" s="111"/>
      <c r="E2" s="111"/>
      <c r="F2" s="111"/>
    </row>
    <row r="3" spans="2:6" ht="11.25" x14ac:dyDescent="0.15">
      <c r="B3" s="147" t="s">
        <v>100</v>
      </c>
      <c r="C3" s="146" t="s">
        <v>101</v>
      </c>
      <c r="D3" s="107" t="s">
        <v>102</v>
      </c>
      <c r="E3" s="107" t="s">
        <v>92</v>
      </c>
      <c r="F3" s="111"/>
    </row>
    <row r="4" spans="2:6" x14ac:dyDescent="0.2">
      <c r="B4" s="113" t="s">
        <v>99</v>
      </c>
      <c r="C4" s="114">
        <v>0.27</v>
      </c>
      <c r="D4" s="114">
        <v>0.63</v>
      </c>
      <c r="E4" s="114">
        <v>0.1</v>
      </c>
      <c r="F4" s="111"/>
    </row>
    <row r="5" spans="2:6" x14ac:dyDescent="0.2">
      <c r="B5" s="113" t="s">
        <v>103</v>
      </c>
      <c r="C5" s="114">
        <v>0.53</v>
      </c>
      <c r="D5" s="114">
        <v>0.33</v>
      </c>
      <c r="E5" s="114">
        <v>0.14000000000000001</v>
      </c>
      <c r="F5" s="111"/>
    </row>
    <row r="6" spans="2:6" x14ac:dyDescent="0.2">
      <c r="B6" s="113" t="s">
        <v>104</v>
      </c>
      <c r="C6" s="114">
        <v>0.61</v>
      </c>
      <c r="D6" s="114">
        <v>0.28000000000000003</v>
      </c>
      <c r="E6" s="114">
        <v>0.11</v>
      </c>
      <c r="F6" s="111"/>
    </row>
    <row r="7" spans="2:6" x14ac:dyDescent="0.2">
      <c r="B7" s="113" t="s">
        <v>105</v>
      </c>
      <c r="C7" s="114">
        <v>0.68</v>
      </c>
      <c r="D7" s="114">
        <v>0.26</v>
      </c>
      <c r="E7" s="114">
        <v>0.06</v>
      </c>
      <c r="F7" s="111"/>
    </row>
    <row r="8" spans="2:6" x14ac:dyDescent="0.2">
      <c r="B8" s="113" t="s">
        <v>106</v>
      </c>
      <c r="C8" s="114">
        <v>0.71</v>
      </c>
      <c r="D8" s="114">
        <v>0.2</v>
      </c>
      <c r="E8" s="114">
        <v>0.09</v>
      </c>
      <c r="F8" s="111"/>
    </row>
    <row r="9" spans="2:6" x14ac:dyDescent="0.2">
      <c r="B9" s="113" t="s">
        <v>107</v>
      </c>
      <c r="C9" s="114">
        <v>0.71</v>
      </c>
      <c r="D9" s="114">
        <v>0.18</v>
      </c>
      <c r="E9" s="114">
        <v>0.11</v>
      </c>
      <c r="F9" s="111"/>
    </row>
    <row r="10" spans="2:6" x14ac:dyDescent="0.2">
      <c r="B10" s="113" t="s">
        <v>98</v>
      </c>
      <c r="C10" s="114">
        <v>0.77</v>
      </c>
      <c r="D10" s="114">
        <v>0.14000000000000001</v>
      </c>
      <c r="E10" s="114">
        <v>0.09</v>
      </c>
      <c r="F10" s="111"/>
    </row>
    <row r="12" spans="2:6" ht="14.25" x14ac:dyDescent="0.2">
      <c r="B12" s="34"/>
    </row>
    <row r="13" spans="2:6" ht="17.399999999999999" customHeight="1" x14ac:dyDescent="0.15">
      <c r="B13" s="33" t="s">
        <v>360</v>
      </c>
    </row>
    <row r="14" spans="2:6" x14ac:dyDescent="0.2">
      <c r="B14" s="18" t="s">
        <v>361</v>
      </c>
    </row>
    <row r="45" spans="2:8" ht="24" customHeight="1" x14ac:dyDescent="0.2">
      <c r="B45" s="41" t="s">
        <v>108</v>
      </c>
      <c r="C45" s="23"/>
      <c r="D45" s="23"/>
      <c r="E45" s="23"/>
      <c r="F45" s="23"/>
      <c r="G45" s="23"/>
      <c r="H45" s="23"/>
    </row>
    <row r="46" spans="2:8" x14ac:dyDescent="0.2">
      <c r="B46" s="24" t="s">
        <v>333</v>
      </c>
      <c r="C46" s="17"/>
    </row>
  </sheetData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26" workbookViewId="0">
      <selection activeCell="M29" sqref="M29"/>
    </sheetView>
  </sheetViews>
  <sheetFormatPr baseColWidth="10" defaultColWidth="11.44140625" defaultRowHeight="13.8" x14ac:dyDescent="0.25"/>
  <cols>
    <col min="1" max="1" width="1.6640625" style="88" customWidth="1"/>
    <col min="2" max="2" width="14.6640625" style="25" bestFit="1" customWidth="1"/>
    <col min="3" max="3" width="6.44140625" style="25" bestFit="1" customWidth="1"/>
    <col min="4" max="4" width="7.6640625" style="25" bestFit="1" customWidth="1"/>
    <col min="5" max="5" width="15" style="25" customWidth="1"/>
    <col min="6" max="6" width="11.5546875" style="25" bestFit="1" customWidth="1"/>
    <col min="7" max="7" width="14.6640625" style="25" bestFit="1" customWidth="1"/>
    <col min="8" max="8" width="11" style="25" customWidth="1"/>
    <col min="9" max="9" width="1.6640625" style="25" customWidth="1"/>
    <col min="10" max="10" width="6.109375" style="25" customWidth="1"/>
    <col min="11" max="16384" width="11.44140625" style="88"/>
  </cols>
  <sheetData>
    <row r="1" spans="1:11" ht="14.25" x14ac:dyDescent="0.2">
      <c r="A1" s="150"/>
      <c r="B1" s="113"/>
      <c r="C1" s="113" t="s">
        <v>109</v>
      </c>
      <c r="D1" s="113" t="s">
        <v>50</v>
      </c>
      <c r="E1" s="113" t="s">
        <v>40</v>
      </c>
      <c r="F1" s="113" t="s">
        <v>51</v>
      </c>
      <c r="G1" s="113" t="s">
        <v>85</v>
      </c>
      <c r="H1" s="113" t="s">
        <v>52</v>
      </c>
      <c r="I1" s="113"/>
      <c r="J1" s="113"/>
      <c r="K1" s="18"/>
    </row>
    <row r="2" spans="1:11" ht="14.25" x14ac:dyDescent="0.2">
      <c r="A2" s="151">
        <f>YEAR(B2)</f>
        <v>1999</v>
      </c>
      <c r="B2" s="117">
        <v>36448</v>
      </c>
      <c r="C2" s="114">
        <v>0.72914604014194639</v>
      </c>
      <c r="D2" s="114">
        <v>0.76384755148014627</v>
      </c>
      <c r="E2" s="114">
        <v>0.78394302160569784</v>
      </c>
      <c r="F2" s="114">
        <v>0.56165173977649241</v>
      </c>
      <c r="G2" s="114">
        <v>0.72296612162710272</v>
      </c>
      <c r="H2" s="114">
        <v>0.83209668840357753</v>
      </c>
      <c r="I2" s="113"/>
      <c r="J2" s="152">
        <v>36448</v>
      </c>
      <c r="K2" s="148"/>
    </row>
    <row r="3" spans="1:11" ht="14.25" x14ac:dyDescent="0.2">
      <c r="A3" s="151">
        <f t="shared" ref="A3:A18" si="0">YEAR(B3)</f>
        <v>2001</v>
      </c>
      <c r="B3" s="117">
        <v>36993</v>
      </c>
      <c r="C3" s="114">
        <v>0.72904834699124121</v>
      </c>
      <c r="D3" s="114">
        <v>0.79230474860134781</v>
      </c>
      <c r="E3" s="114">
        <v>0.81997285064898784</v>
      </c>
      <c r="F3" s="114">
        <v>0.50828544544867604</v>
      </c>
      <c r="G3" s="114">
        <v>0.74695732165305384</v>
      </c>
      <c r="H3" s="114">
        <v>0.79088916847414825</v>
      </c>
      <c r="I3" s="113"/>
      <c r="J3" s="152">
        <v>36993</v>
      </c>
      <c r="K3" s="148"/>
    </row>
    <row r="4" spans="1:11" ht="14.25" x14ac:dyDescent="0.2">
      <c r="A4" s="151">
        <f t="shared" si="0"/>
        <v>2001</v>
      </c>
      <c r="B4" s="117">
        <v>37177</v>
      </c>
      <c r="C4" s="114">
        <v>0.72716647502977227</v>
      </c>
      <c r="D4" s="114">
        <v>0.78261804828014436</v>
      </c>
      <c r="E4" s="114">
        <v>0.74777851099938553</v>
      </c>
      <c r="F4" s="114">
        <v>0.53422004946943735</v>
      </c>
      <c r="G4" s="114">
        <v>0.75377612915374204</v>
      </c>
      <c r="H4" s="114">
        <v>0.84591057976187778</v>
      </c>
      <c r="I4" s="113"/>
      <c r="J4" s="152">
        <v>37177</v>
      </c>
      <c r="K4" s="148"/>
    </row>
    <row r="5" spans="1:11" ht="14.25" x14ac:dyDescent="0.2">
      <c r="A5" s="151">
        <f t="shared" si="0"/>
        <v>2003</v>
      </c>
      <c r="B5" s="117">
        <v>37698</v>
      </c>
      <c r="C5" s="114">
        <v>0.73454859662445782</v>
      </c>
      <c r="D5" s="114">
        <v>0.80652000472431484</v>
      </c>
      <c r="E5" s="114">
        <v>0.77320290864845709</v>
      </c>
      <c r="F5" s="114">
        <v>0.4738300004373297</v>
      </c>
      <c r="G5" s="114">
        <v>0.76071221107412557</v>
      </c>
      <c r="H5" s="114">
        <v>0.86448951032336707</v>
      </c>
      <c r="I5" s="113"/>
      <c r="J5" s="152">
        <v>37698</v>
      </c>
      <c r="K5" s="148"/>
    </row>
    <row r="6" spans="1:11" ht="14.25" x14ac:dyDescent="0.2">
      <c r="A6" s="151">
        <f t="shared" si="0"/>
        <v>2003</v>
      </c>
      <c r="B6" s="117">
        <v>37895</v>
      </c>
      <c r="C6" s="114">
        <v>0.69463280961184248</v>
      </c>
      <c r="D6" s="114">
        <v>0.76205019916070182</v>
      </c>
      <c r="E6" s="114">
        <v>0.7105823647418581</v>
      </c>
      <c r="F6" s="114">
        <v>0.47726047360535506</v>
      </c>
      <c r="G6" s="114">
        <v>0.74340278944446314</v>
      </c>
      <c r="H6" s="114">
        <v>0.81014966471223504</v>
      </c>
      <c r="I6" s="113"/>
      <c r="J6" s="152">
        <v>37895</v>
      </c>
      <c r="K6" s="148"/>
    </row>
    <row r="7" spans="1:11" ht="14.25" x14ac:dyDescent="0.2">
      <c r="A7" s="151">
        <f t="shared" si="0"/>
        <v>2004</v>
      </c>
      <c r="B7" s="117">
        <v>38037</v>
      </c>
      <c r="C7" s="114">
        <v>0.72382029390632463</v>
      </c>
      <c r="D7" s="114">
        <v>0.79642322475721272</v>
      </c>
      <c r="E7" s="114">
        <v>0.74800517253274024</v>
      </c>
      <c r="F7" s="114">
        <v>0.52016223392788385</v>
      </c>
      <c r="G7" s="114">
        <v>0.74094747771575664</v>
      </c>
      <c r="H7" s="114">
        <v>0.8336826665985041</v>
      </c>
      <c r="I7" s="113"/>
      <c r="J7" s="152">
        <v>38037</v>
      </c>
      <c r="K7" s="148"/>
    </row>
    <row r="8" spans="1:11" ht="14.25" x14ac:dyDescent="0.2">
      <c r="A8" s="151">
        <f t="shared" si="0"/>
        <v>2004</v>
      </c>
      <c r="B8" s="117">
        <v>38262</v>
      </c>
      <c r="C8" s="114">
        <v>0.77944498225233949</v>
      </c>
      <c r="D8" s="114">
        <v>0.86981865284974091</v>
      </c>
      <c r="E8" s="114">
        <v>0.80784313725490198</v>
      </c>
      <c r="F8" s="114">
        <v>0.59770992366412212</v>
      </c>
      <c r="G8" s="114">
        <v>0.775390625</v>
      </c>
      <c r="H8" s="114">
        <v>0.792156862745098</v>
      </c>
      <c r="I8" s="113"/>
      <c r="J8" s="152">
        <v>38262</v>
      </c>
      <c r="K8" s="148"/>
    </row>
    <row r="9" spans="1:11" ht="14.25" x14ac:dyDescent="0.2">
      <c r="A9" s="151">
        <f t="shared" si="0"/>
        <v>2005</v>
      </c>
      <c r="B9" s="117">
        <v>38481</v>
      </c>
      <c r="C9" s="114">
        <v>0.76557396879158102</v>
      </c>
      <c r="D9" s="114">
        <v>0.85055957867017773</v>
      </c>
      <c r="E9" s="114">
        <v>0.81126482213438733</v>
      </c>
      <c r="F9" s="114">
        <v>0.58723088344469188</v>
      </c>
      <c r="G9" s="114">
        <v>0.7001953125</v>
      </c>
      <c r="H9" s="114">
        <v>0.77988047808764938</v>
      </c>
      <c r="I9" s="113"/>
      <c r="J9" s="152">
        <v>38481</v>
      </c>
      <c r="K9" s="148"/>
    </row>
    <row r="10" spans="1:11" ht="14.25" x14ac:dyDescent="0.2">
      <c r="A10" s="151">
        <f t="shared" si="0"/>
        <v>2005</v>
      </c>
      <c r="B10" s="117">
        <v>38635</v>
      </c>
      <c r="C10" s="114">
        <v>0.75491794370177157</v>
      </c>
      <c r="D10" s="114">
        <v>0.87027379400260751</v>
      </c>
      <c r="E10" s="114">
        <v>0.83052527254707631</v>
      </c>
      <c r="F10" s="114">
        <v>0.58712121212121215</v>
      </c>
      <c r="G10" s="114">
        <v>0.70443349753694584</v>
      </c>
      <c r="H10" s="114">
        <v>0.748</v>
      </c>
      <c r="I10" s="113"/>
      <c r="J10" s="152">
        <v>38635</v>
      </c>
      <c r="K10" s="148"/>
    </row>
    <row r="11" spans="1:11" ht="14.25" x14ac:dyDescent="0.2">
      <c r="A11" s="151">
        <f t="shared" si="0"/>
        <v>2006</v>
      </c>
      <c r="B11" s="117">
        <v>38803</v>
      </c>
      <c r="C11" s="114">
        <f>C10</f>
        <v>0.75491794370177157</v>
      </c>
      <c r="D11" s="114">
        <v>0.85976408912188729</v>
      </c>
      <c r="E11" s="114">
        <v>0.80215475024485794</v>
      </c>
      <c r="F11" s="114">
        <v>0.56631097560975607</v>
      </c>
      <c r="G11" s="114">
        <v>0.67263681592039803</v>
      </c>
      <c r="H11" s="114">
        <v>0.73899999999999999</v>
      </c>
      <c r="I11" s="113"/>
      <c r="J11" s="152">
        <v>38803</v>
      </c>
      <c r="K11" s="149"/>
    </row>
    <row r="12" spans="1:11" ht="14.25" x14ac:dyDescent="0.2">
      <c r="A12" s="151">
        <f t="shared" si="0"/>
        <v>2006</v>
      </c>
      <c r="B12" s="117">
        <v>38966</v>
      </c>
      <c r="C12" s="114">
        <v>0.75912986516731262</v>
      </c>
      <c r="D12" s="114">
        <v>0.84</v>
      </c>
      <c r="E12" s="114">
        <v>0.81330685203574971</v>
      </c>
      <c r="F12" s="114">
        <v>0.57077276205049732</v>
      </c>
      <c r="G12" s="114">
        <v>0.69192422731804581</v>
      </c>
      <c r="H12" s="114">
        <v>0.74353876739562619</v>
      </c>
      <c r="I12" s="113"/>
      <c r="J12" s="152">
        <v>38966</v>
      </c>
      <c r="K12" s="148"/>
    </row>
    <row r="13" spans="1:11" ht="14.25" x14ac:dyDescent="0.2">
      <c r="A13" s="151">
        <f t="shared" si="0"/>
        <v>2007</v>
      </c>
      <c r="B13" s="117">
        <v>39182</v>
      </c>
      <c r="C13" s="114">
        <v>0.78370173369797025</v>
      </c>
      <c r="D13" s="114">
        <v>0.86922060766182296</v>
      </c>
      <c r="E13" s="114">
        <v>0.82114624505928857</v>
      </c>
      <c r="F13" s="114">
        <v>0.55875663381349505</v>
      </c>
      <c r="G13" s="114">
        <v>0.79</v>
      </c>
      <c r="H13" s="114">
        <v>0.75469831849653812</v>
      </c>
      <c r="I13" s="113"/>
      <c r="J13" s="152">
        <v>39182</v>
      </c>
      <c r="K13" s="148"/>
    </row>
    <row r="14" spans="1:11" ht="14.25" x14ac:dyDescent="0.2">
      <c r="A14" s="151">
        <f t="shared" si="0"/>
        <v>2007</v>
      </c>
      <c r="B14" s="117">
        <v>39347</v>
      </c>
      <c r="C14" s="114">
        <v>0.77389802508072392</v>
      </c>
      <c r="D14" s="114">
        <v>0.88204108681245863</v>
      </c>
      <c r="E14" s="114">
        <v>0.82028985507246377</v>
      </c>
      <c r="F14" s="114">
        <v>0.52910447761194035</v>
      </c>
      <c r="G14" s="114">
        <v>0.75700000000000001</v>
      </c>
      <c r="H14" s="114">
        <v>0.72057416267942587</v>
      </c>
      <c r="I14" s="113"/>
      <c r="J14" s="152">
        <v>39347</v>
      </c>
      <c r="K14" s="148"/>
    </row>
    <row r="15" spans="1:11" ht="14.25" x14ac:dyDescent="0.2">
      <c r="A15" s="151">
        <f t="shared" si="0"/>
        <v>2008</v>
      </c>
      <c r="B15" s="117">
        <v>39532</v>
      </c>
      <c r="C15" s="114">
        <v>0.76510151328832787</v>
      </c>
      <c r="D15" s="114">
        <v>0.87809647979139505</v>
      </c>
      <c r="E15" s="114">
        <v>0.78770413064361189</v>
      </c>
      <c r="F15" s="114">
        <v>0.56355283307810111</v>
      </c>
      <c r="G15" s="114">
        <v>0.77637947725072609</v>
      </c>
      <c r="H15" s="114">
        <v>0.6810176125244618</v>
      </c>
      <c r="I15" s="113"/>
      <c r="J15" s="152">
        <v>39532</v>
      </c>
      <c r="K15" s="148"/>
    </row>
    <row r="16" spans="1:11" ht="14.25" x14ac:dyDescent="0.2">
      <c r="A16" s="151">
        <f t="shared" si="0"/>
        <v>2008</v>
      </c>
      <c r="B16" s="117">
        <v>39722</v>
      </c>
      <c r="C16" s="114">
        <v>0.746449770831768</v>
      </c>
      <c r="D16" s="114">
        <v>0.82175622542595017</v>
      </c>
      <c r="E16" s="114">
        <v>0.81499513145082769</v>
      </c>
      <c r="F16" s="114">
        <v>0.56574923547400613</v>
      </c>
      <c r="G16" s="114">
        <v>0.75475475475475473</v>
      </c>
      <c r="H16" s="114">
        <v>0.68331762488218661</v>
      </c>
      <c r="I16" s="113"/>
      <c r="J16" s="152">
        <v>39722</v>
      </c>
      <c r="K16" s="148"/>
    </row>
    <row r="17" spans="1:11" ht="14.25" x14ac:dyDescent="0.2">
      <c r="A17" s="151">
        <f t="shared" si="0"/>
        <v>2015</v>
      </c>
      <c r="B17" s="117">
        <v>42063</v>
      </c>
      <c r="C17" s="114">
        <v>0.73345246604717651</v>
      </c>
      <c r="D17" s="114">
        <v>0.78732747804266001</v>
      </c>
      <c r="E17" s="114">
        <v>0.78243902439024393</v>
      </c>
      <c r="F17" s="114">
        <v>0.61069277108433739</v>
      </c>
      <c r="G17" s="114">
        <v>0.77445109780439125</v>
      </c>
      <c r="H17" s="114">
        <v>0.70531400966183577</v>
      </c>
      <c r="I17" s="113"/>
      <c r="J17" s="152">
        <v>42063</v>
      </c>
      <c r="K17" s="148"/>
    </row>
    <row r="18" spans="1:11" ht="14.25" x14ac:dyDescent="0.2">
      <c r="A18" s="151">
        <f t="shared" si="0"/>
        <v>2015</v>
      </c>
      <c r="B18" s="117">
        <v>42140</v>
      </c>
      <c r="C18" s="114">
        <v>0.74637942214856978</v>
      </c>
      <c r="D18" s="114">
        <v>0.806949806949807</v>
      </c>
      <c r="E18" s="114">
        <v>0.76629889669007023</v>
      </c>
      <c r="F18" s="114">
        <v>0.59846743295019156</v>
      </c>
      <c r="G18" s="114">
        <v>0.78443113772455086</v>
      </c>
      <c r="H18" s="114">
        <v>0.72373540856031127</v>
      </c>
      <c r="I18" s="113"/>
      <c r="J18" s="152">
        <v>42140</v>
      </c>
      <c r="K18" s="148"/>
    </row>
    <row r="19" spans="1:11" ht="14.25" x14ac:dyDescent="0.2">
      <c r="A19" s="151"/>
      <c r="B19" s="117" t="s">
        <v>113</v>
      </c>
      <c r="C19" s="114">
        <f>MIN(C2:C18)</f>
        <v>0.69463280961184248</v>
      </c>
      <c r="D19" s="114">
        <f>MIN(D2:D18)</f>
        <v>0.76205019916070182</v>
      </c>
      <c r="E19" s="114">
        <f>MIN(E2:E18)</f>
        <v>0.7105823647418581</v>
      </c>
      <c r="F19" s="114">
        <f t="shared" ref="F19:H19" si="1">MIN(F2:F18)</f>
        <v>0.4738300004373297</v>
      </c>
      <c r="G19" s="114">
        <f t="shared" si="1"/>
        <v>0.67263681592039803</v>
      </c>
      <c r="H19" s="114">
        <f t="shared" si="1"/>
        <v>0.6810176125244618</v>
      </c>
      <c r="I19" s="114"/>
      <c r="J19" s="152"/>
      <c r="K19" s="148"/>
    </row>
    <row r="20" spans="1:11" ht="14.25" x14ac:dyDescent="0.2">
      <c r="A20" s="151"/>
      <c r="B20" s="117" t="s">
        <v>114</v>
      </c>
      <c r="C20" s="114">
        <f>MAX(C2:C18)</f>
        <v>0.78370173369797025</v>
      </c>
      <c r="D20" s="114">
        <f>MAX(D2:D18)</f>
        <v>0.88204108681245863</v>
      </c>
      <c r="E20" s="114">
        <f>MAX(E2:E18)</f>
        <v>0.83052527254707631</v>
      </c>
      <c r="F20" s="114">
        <f t="shared" ref="F20:H20" si="2">MAX(F2:F18)</f>
        <v>0.61069277108433739</v>
      </c>
      <c r="G20" s="114">
        <f t="shared" si="2"/>
        <v>0.79</v>
      </c>
      <c r="H20" s="114">
        <f t="shared" si="2"/>
        <v>0.86448951032336707</v>
      </c>
      <c r="I20" s="114"/>
      <c r="J20" s="152"/>
      <c r="K20" s="148"/>
    </row>
    <row r="21" spans="1:11" ht="14.25" x14ac:dyDescent="0.2">
      <c r="A21" s="25"/>
      <c r="B21" s="89"/>
      <c r="C21" s="90"/>
      <c r="D21" s="90"/>
      <c r="E21" s="90"/>
      <c r="F21" s="90"/>
      <c r="G21" s="90"/>
      <c r="H21" s="90"/>
      <c r="J21" s="91"/>
      <c r="K21" s="92"/>
    </row>
    <row r="23" spans="1:11" ht="25.5" customHeight="1" x14ac:dyDescent="0.25">
      <c r="B23" s="199" t="s">
        <v>376</v>
      </c>
      <c r="C23" s="199"/>
      <c r="D23" s="199"/>
      <c r="E23" s="199"/>
      <c r="F23" s="199"/>
      <c r="G23" s="199"/>
      <c r="H23" s="199"/>
    </row>
    <row r="24" spans="1:11" x14ac:dyDescent="0.25">
      <c r="B24" s="18" t="s">
        <v>334</v>
      </c>
    </row>
    <row r="52" spans="2:8" ht="25.5" customHeight="1" x14ac:dyDescent="0.25">
      <c r="B52" s="192" t="s">
        <v>108</v>
      </c>
      <c r="C52" s="192"/>
      <c r="D52" s="192"/>
      <c r="E52" s="192"/>
      <c r="F52" s="192"/>
      <c r="G52" s="192"/>
      <c r="H52" s="192"/>
    </row>
    <row r="53" spans="2:8" x14ac:dyDescent="0.25">
      <c r="B53" s="24" t="s">
        <v>332</v>
      </c>
    </row>
  </sheetData>
  <mergeCells count="2">
    <mergeCell ref="B52:H52"/>
    <mergeCell ref="B23:H23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9"/>
  <sheetViews>
    <sheetView topLeftCell="A29" workbookViewId="0">
      <selection activeCell="Q39" sqref="Q39"/>
    </sheetView>
  </sheetViews>
  <sheetFormatPr baseColWidth="10" defaultColWidth="11.44140625" defaultRowHeight="11.4" x14ac:dyDescent="0.2"/>
  <cols>
    <col min="1" max="1" width="1.6640625" style="18" customWidth="1"/>
    <col min="2" max="2" width="11.44140625" style="18"/>
    <col min="3" max="3" width="11.44140625" style="17"/>
    <col min="4" max="4" width="5.44140625" style="18" bestFit="1" customWidth="1"/>
    <col min="5" max="5" width="11.109375" style="18" bestFit="1" customWidth="1"/>
    <col min="6" max="8" width="11.44140625" style="18"/>
    <col min="9" max="9" width="1.6640625" style="18" customWidth="1"/>
    <col min="10" max="16384" width="11.44140625" style="18"/>
  </cols>
  <sheetData>
    <row r="1" spans="2:10" s="111" customFormat="1" ht="11.25" x14ac:dyDescent="0.15">
      <c r="C1" s="113"/>
      <c r="D1" s="114"/>
      <c r="E1" s="114"/>
      <c r="F1" s="154"/>
      <c r="H1" s="121"/>
      <c r="I1" s="121"/>
      <c r="J1" s="122"/>
    </row>
    <row r="2" spans="2:10" s="111" customFormat="1" ht="11.25" x14ac:dyDescent="0.15">
      <c r="C2" s="113"/>
      <c r="D2" s="147" t="s">
        <v>336</v>
      </c>
      <c r="E2" s="115" t="s">
        <v>110</v>
      </c>
      <c r="F2" s="155"/>
      <c r="G2" s="122"/>
      <c r="H2" s="121"/>
      <c r="I2" s="121"/>
    </row>
    <row r="3" spans="2:10" s="111" customFormat="1" ht="11.25" x14ac:dyDescent="0.15">
      <c r="C3" s="113"/>
      <c r="D3" s="110" t="s">
        <v>97</v>
      </c>
      <c r="E3" s="107" t="s">
        <v>100</v>
      </c>
      <c r="F3" s="155"/>
      <c r="G3" s="122"/>
      <c r="H3" s="121"/>
      <c r="I3" s="121"/>
    </row>
    <row r="4" spans="2:10" s="111" customFormat="1" ht="11.25" x14ac:dyDescent="0.15">
      <c r="B4" s="111" t="s">
        <v>72</v>
      </c>
      <c r="C4" s="113" t="s">
        <v>73</v>
      </c>
      <c r="D4" s="114">
        <v>0.82</v>
      </c>
      <c r="E4" s="114">
        <v>0.81</v>
      </c>
      <c r="F4" s="155"/>
      <c r="G4" s="122"/>
      <c r="H4" s="121"/>
      <c r="I4" s="121"/>
    </row>
    <row r="5" spans="2:10" s="111" customFormat="1" ht="11.25" x14ac:dyDescent="0.15">
      <c r="B5" s="111" t="s">
        <v>4</v>
      </c>
      <c r="C5" s="113" t="s">
        <v>74</v>
      </c>
      <c r="D5" s="114">
        <v>0.87</v>
      </c>
      <c r="E5" s="114">
        <v>0.81</v>
      </c>
      <c r="F5" s="155"/>
      <c r="G5" s="122"/>
      <c r="H5" s="121"/>
      <c r="I5" s="121"/>
    </row>
    <row r="6" spans="2:10" s="111" customFormat="1" ht="11.25" x14ac:dyDescent="0.15">
      <c r="C6" s="113" t="s">
        <v>337</v>
      </c>
      <c r="D6" s="114">
        <v>0.82818181818181813</v>
      </c>
      <c r="E6" s="114">
        <v>0.80181818181818165</v>
      </c>
      <c r="F6" s="155"/>
      <c r="G6" s="122"/>
      <c r="H6" s="121"/>
      <c r="I6" s="121"/>
    </row>
    <row r="7" spans="2:10" s="111" customFormat="1" ht="11.25" x14ac:dyDescent="0.15">
      <c r="B7" s="111" t="s">
        <v>66</v>
      </c>
      <c r="C7" s="113" t="s">
        <v>67</v>
      </c>
      <c r="D7" s="114">
        <v>0.92</v>
      </c>
      <c r="E7" s="114">
        <v>0.79</v>
      </c>
      <c r="F7" s="155"/>
      <c r="G7" s="122"/>
      <c r="H7" s="121"/>
      <c r="I7" s="121"/>
    </row>
    <row r="8" spans="2:10" s="111" customFormat="1" ht="11.25" x14ac:dyDescent="0.15">
      <c r="B8" s="111" t="s">
        <v>84</v>
      </c>
      <c r="C8" s="113" t="s">
        <v>85</v>
      </c>
      <c r="D8" s="114">
        <v>0.7</v>
      </c>
      <c r="E8" s="114">
        <v>0.78</v>
      </c>
      <c r="F8" s="155"/>
      <c r="G8" s="122"/>
      <c r="H8" s="121"/>
      <c r="I8" s="121"/>
    </row>
    <row r="9" spans="2:10" s="111" customFormat="1" ht="11.25" x14ac:dyDescent="0.15">
      <c r="B9" s="156" t="s">
        <v>5</v>
      </c>
      <c r="C9" s="157" t="s">
        <v>40</v>
      </c>
      <c r="D9" s="158">
        <v>0.83</v>
      </c>
      <c r="E9" s="158">
        <v>0.77</v>
      </c>
      <c r="F9" s="155"/>
      <c r="G9" s="122"/>
      <c r="H9" s="121"/>
      <c r="I9" s="121"/>
    </row>
    <row r="10" spans="2:10" s="111" customFormat="1" ht="11.25" x14ac:dyDescent="0.15">
      <c r="B10" s="111" t="s">
        <v>109</v>
      </c>
      <c r="C10" s="113" t="s">
        <v>111</v>
      </c>
      <c r="D10" s="114">
        <v>0.77</v>
      </c>
      <c r="E10" s="114">
        <v>0.74</v>
      </c>
      <c r="F10" s="155"/>
      <c r="G10" s="122"/>
      <c r="H10" s="121"/>
      <c r="I10" s="121"/>
    </row>
    <row r="11" spans="2:10" s="111" customFormat="1" ht="11.25" x14ac:dyDescent="0.15">
      <c r="B11" s="111" t="s">
        <v>81</v>
      </c>
      <c r="C11" s="113" t="s">
        <v>52</v>
      </c>
      <c r="D11" s="114">
        <v>0.75</v>
      </c>
      <c r="E11" s="114">
        <v>0.72</v>
      </c>
      <c r="F11" s="155"/>
      <c r="G11" s="122"/>
      <c r="H11" s="121"/>
      <c r="I11" s="121"/>
    </row>
    <row r="12" spans="2:10" s="111" customFormat="1" x14ac:dyDescent="0.2">
      <c r="B12" s="111" t="s">
        <v>62</v>
      </c>
      <c r="C12" s="113" t="s">
        <v>63</v>
      </c>
      <c r="D12" s="114">
        <v>0.78</v>
      </c>
      <c r="E12" s="114">
        <v>0.72</v>
      </c>
      <c r="F12" s="155"/>
      <c r="G12" s="122"/>
      <c r="H12" s="121"/>
      <c r="I12" s="121"/>
    </row>
    <row r="13" spans="2:10" s="111" customFormat="1" ht="11.25" x14ac:dyDescent="0.15">
      <c r="B13" s="111" t="s">
        <v>3</v>
      </c>
      <c r="C13" s="113" t="s">
        <v>61</v>
      </c>
      <c r="D13" s="114">
        <v>0.69</v>
      </c>
      <c r="E13" s="114">
        <v>0.7</v>
      </c>
      <c r="F13" s="155"/>
      <c r="G13" s="122"/>
      <c r="H13" s="121"/>
      <c r="I13" s="121"/>
    </row>
    <row r="14" spans="2:10" s="111" customFormat="1" ht="11.25" x14ac:dyDescent="0.15">
      <c r="B14" s="111" t="s">
        <v>82</v>
      </c>
      <c r="C14" s="113" t="s">
        <v>83</v>
      </c>
      <c r="D14" s="114">
        <v>0.72</v>
      </c>
      <c r="E14" s="114">
        <v>0.7</v>
      </c>
      <c r="F14" s="155"/>
      <c r="G14" s="122"/>
      <c r="H14" s="121"/>
      <c r="I14" s="121"/>
    </row>
    <row r="15" spans="2:10" s="111" customFormat="1" ht="11.25" x14ac:dyDescent="0.15">
      <c r="B15" s="111" t="s">
        <v>55</v>
      </c>
      <c r="C15" s="113" t="s">
        <v>56</v>
      </c>
      <c r="D15" s="114">
        <v>0.6</v>
      </c>
      <c r="E15" s="114">
        <v>0.64</v>
      </c>
      <c r="F15" s="155"/>
      <c r="G15" s="122"/>
      <c r="H15" s="121"/>
      <c r="I15" s="121"/>
    </row>
    <row r="16" spans="2:10" s="111" customFormat="1" ht="11.25" x14ac:dyDescent="0.15">
      <c r="B16" s="111" t="s">
        <v>64</v>
      </c>
      <c r="C16" s="113" t="s">
        <v>65</v>
      </c>
      <c r="D16" s="114">
        <v>0.57999999999999996</v>
      </c>
      <c r="E16" s="114">
        <v>0.61</v>
      </c>
      <c r="F16" s="155"/>
      <c r="G16" s="122"/>
      <c r="H16" s="121"/>
      <c r="I16" s="121"/>
    </row>
    <row r="17" spans="2:9" s="111" customFormat="1" x14ac:dyDescent="0.2">
      <c r="B17" s="111" t="s">
        <v>86</v>
      </c>
      <c r="C17" s="113" t="s">
        <v>87</v>
      </c>
      <c r="D17" s="114">
        <v>0.62</v>
      </c>
      <c r="E17" s="114">
        <v>0.61</v>
      </c>
      <c r="F17" s="155"/>
      <c r="G17" s="122"/>
      <c r="H17" s="121"/>
      <c r="I17" s="121"/>
    </row>
    <row r="18" spans="2:9" s="111" customFormat="1" ht="11.25" x14ac:dyDescent="0.15">
      <c r="B18" s="111" t="s">
        <v>6</v>
      </c>
      <c r="C18" s="113" t="s">
        <v>51</v>
      </c>
      <c r="D18" s="114">
        <v>0.59</v>
      </c>
      <c r="E18" s="114">
        <v>0.6</v>
      </c>
      <c r="F18" s="155"/>
      <c r="G18" s="122"/>
      <c r="H18" s="121"/>
      <c r="I18" s="121"/>
    </row>
    <row r="19" spans="2:9" s="111" customFormat="1" ht="11.25" x14ac:dyDescent="0.15">
      <c r="B19" s="111" t="s">
        <v>75</v>
      </c>
      <c r="C19" s="113" t="s">
        <v>76</v>
      </c>
      <c r="D19" s="114">
        <v>0.62</v>
      </c>
      <c r="E19" s="114">
        <v>0.56000000000000005</v>
      </c>
      <c r="F19" s="155"/>
      <c r="G19" s="122"/>
      <c r="H19" s="121"/>
      <c r="I19" s="121"/>
    </row>
    <row r="20" spans="2:9" ht="11.25" x14ac:dyDescent="0.15">
      <c r="D20" s="21"/>
      <c r="E20" s="21"/>
      <c r="F20" s="153"/>
      <c r="G20" s="125"/>
      <c r="H20" s="99"/>
      <c r="I20" s="99"/>
    </row>
    <row r="22" spans="2:9" s="17" customFormat="1" ht="28.8" customHeight="1" x14ac:dyDescent="0.2">
      <c r="B22" s="199" t="s">
        <v>362</v>
      </c>
      <c r="C22" s="199"/>
      <c r="D22" s="199"/>
      <c r="E22" s="199"/>
      <c r="F22" s="199"/>
      <c r="G22" s="199"/>
      <c r="H22" s="199"/>
    </row>
    <row r="23" spans="2:9" x14ac:dyDescent="0.2">
      <c r="B23" s="18" t="s">
        <v>335</v>
      </c>
    </row>
    <row r="58" spans="2:8" ht="35.25" customHeight="1" x14ac:dyDescent="0.2">
      <c r="B58" s="192" t="s">
        <v>112</v>
      </c>
      <c r="C58" s="192"/>
      <c r="D58" s="192"/>
      <c r="E58" s="192"/>
      <c r="F58" s="192"/>
      <c r="G58" s="192"/>
      <c r="H58" s="192"/>
    </row>
    <row r="59" spans="2:8" x14ac:dyDescent="0.2">
      <c r="B59" s="24" t="s">
        <v>332</v>
      </c>
      <c r="C59" s="93"/>
      <c r="D59" s="30"/>
      <c r="E59" s="30"/>
      <c r="F59" s="30"/>
      <c r="G59" s="30"/>
      <c r="H59" s="30"/>
    </row>
  </sheetData>
  <sortState ref="B59:E74">
    <sortCondition descending="1" ref="E39:E67"/>
  </sortState>
  <mergeCells count="2">
    <mergeCell ref="B58:H58"/>
    <mergeCell ref="B22:H22"/>
  </mergeCells>
  <conditionalFormatting sqref="F1:F20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{F04F58BD-FEA7-4A7E-B656-9792E52AD97E}</x14:id>
        </ext>
      </extLst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04F58BD-FEA7-4A7E-B656-9792E52AD97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F1:F20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9"/>
  <sheetViews>
    <sheetView topLeftCell="A21" workbookViewId="0">
      <selection activeCell="O19" sqref="O19"/>
    </sheetView>
  </sheetViews>
  <sheetFormatPr baseColWidth="10" defaultColWidth="11.44140625" defaultRowHeight="11.4" x14ac:dyDescent="0.2"/>
  <cols>
    <col min="1" max="1" width="1.6640625" style="18" customWidth="1"/>
    <col min="2" max="7" width="11.44140625" style="18"/>
    <col min="8" max="8" width="6.109375" style="18" customWidth="1"/>
    <col min="9" max="16384" width="11.44140625" style="18"/>
  </cols>
  <sheetData>
    <row r="2" spans="2:8" ht="11.25" x14ac:dyDescent="0.15">
      <c r="B2" s="111"/>
      <c r="C2" s="111">
        <v>2012</v>
      </c>
      <c r="D2" s="111">
        <v>2013</v>
      </c>
      <c r="E2" s="111">
        <v>2014</v>
      </c>
      <c r="F2" s="111">
        <v>2015</v>
      </c>
      <c r="G2" s="111">
        <v>2016</v>
      </c>
    </row>
    <row r="3" spans="2:8" x14ac:dyDescent="0.2">
      <c r="B3" s="111" t="s">
        <v>121</v>
      </c>
      <c r="C3" s="159">
        <v>0.35</v>
      </c>
      <c r="D3" s="159">
        <v>0.3</v>
      </c>
      <c r="E3" s="159">
        <v>0.28999999999999998</v>
      </c>
      <c r="F3" s="159">
        <v>0.3</v>
      </c>
      <c r="G3" s="159">
        <v>0.16</v>
      </c>
    </row>
    <row r="4" spans="2:8" ht="11.25" x14ac:dyDescent="0.15">
      <c r="B4" s="111" t="s">
        <v>118</v>
      </c>
      <c r="C4" s="159">
        <v>0.26</v>
      </c>
      <c r="D4" s="159">
        <v>0.22</v>
      </c>
      <c r="E4" s="159">
        <v>0.23</v>
      </c>
      <c r="F4" s="159">
        <v>0.22</v>
      </c>
      <c r="G4" s="159">
        <v>0.12</v>
      </c>
    </row>
    <row r="5" spans="2:8" x14ac:dyDescent="0.2">
      <c r="B5" s="111" t="s">
        <v>122</v>
      </c>
      <c r="C5" s="159">
        <v>0.17</v>
      </c>
      <c r="D5" s="159">
        <v>0.28999999999999998</v>
      </c>
      <c r="E5" s="159">
        <v>0.27</v>
      </c>
      <c r="F5" s="159">
        <v>0.3</v>
      </c>
      <c r="G5" s="159">
        <v>0.56000000000000005</v>
      </c>
    </row>
    <row r="6" spans="2:8" x14ac:dyDescent="0.2">
      <c r="B6" s="111" t="s">
        <v>123</v>
      </c>
      <c r="C6" s="159">
        <v>0.13</v>
      </c>
      <c r="D6" s="159">
        <v>0.09</v>
      </c>
      <c r="E6" s="159">
        <v>0.11</v>
      </c>
      <c r="F6" s="159">
        <v>0.11</v>
      </c>
      <c r="G6" s="159">
        <v>0.06</v>
      </c>
    </row>
    <row r="7" spans="2:8" x14ac:dyDescent="0.2">
      <c r="B7" s="111" t="s">
        <v>124</v>
      </c>
      <c r="C7" s="159">
        <v>0</v>
      </c>
      <c r="D7" s="159">
        <v>0</v>
      </c>
      <c r="E7" s="159">
        <v>0</v>
      </c>
      <c r="F7" s="159">
        <v>0</v>
      </c>
      <c r="G7" s="159">
        <v>0.04</v>
      </c>
    </row>
    <row r="8" spans="2:8" x14ac:dyDescent="0.2">
      <c r="B8" s="111" t="s">
        <v>125</v>
      </c>
      <c r="C8" s="159">
        <v>0</v>
      </c>
      <c r="D8" s="159">
        <v>0</v>
      </c>
      <c r="E8" s="159">
        <v>0</v>
      </c>
      <c r="F8" s="159">
        <v>0</v>
      </c>
      <c r="G8" s="159">
        <v>0.06</v>
      </c>
    </row>
    <row r="10" spans="2:8" ht="28.5" customHeight="1" x14ac:dyDescent="0.2">
      <c r="B10" s="199" t="s">
        <v>363</v>
      </c>
      <c r="C10" s="199"/>
      <c r="D10" s="199"/>
      <c r="E10" s="199"/>
      <c r="F10" s="199"/>
      <c r="G10" s="199"/>
      <c r="H10" s="199"/>
    </row>
    <row r="11" spans="2:8" x14ac:dyDescent="0.2">
      <c r="B11" s="18" t="s">
        <v>339</v>
      </c>
    </row>
    <row r="45" spans="2:8" ht="21" customHeight="1" x14ac:dyDescent="0.2">
      <c r="B45" s="192" t="s">
        <v>126</v>
      </c>
      <c r="C45" s="192"/>
      <c r="D45" s="192"/>
      <c r="E45" s="192"/>
      <c r="F45" s="192"/>
      <c r="G45" s="192"/>
      <c r="H45" s="192"/>
    </row>
    <row r="46" spans="2:8" ht="22.5" customHeight="1" x14ac:dyDescent="0.2">
      <c r="B46" s="200" t="s">
        <v>127</v>
      </c>
      <c r="C46" s="200"/>
      <c r="D46" s="200"/>
      <c r="E46" s="200"/>
      <c r="F46" s="200"/>
      <c r="G46" s="200"/>
      <c r="H46" s="200"/>
    </row>
    <row r="47" spans="2:8" ht="21.75" customHeight="1" x14ac:dyDescent="0.2">
      <c r="B47" s="201" t="s">
        <v>340</v>
      </c>
      <c r="C47" s="201"/>
      <c r="D47" s="201"/>
      <c r="E47" s="201"/>
      <c r="F47" s="201"/>
      <c r="G47" s="201"/>
      <c r="H47" s="201"/>
    </row>
    <row r="48" spans="2:8" x14ac:dyDescent="0.2">
      <c r="B48" s="94" t="s">
        <v>120</v>
      </c>
      <c r="C48" s="94"/>
      <c r="D48" s="94"/>
      <c r="E48" s="94"/>
      <c r="F48" s="94"/>
      <c r="G48" s="94"/>
      <c r="H48" s="94"/>
    </row>
    <row r="49" spans="2:2" x14ac:dyDescent="0.2">
      <c r="B49" s="94" t="s">
        <v>338</v>
      </c>
    </row>
  </sheetData>
  <mergeCells count="4">
    <mergeCell ref="B45:H45"/>
    <mergeCell ref="B46:H46"/>
    <mergeCell ref="B47:H47"/>
    <mergeCell ref="B10:H10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3"/>
  <sheetViews>
    <sheetView topLeftCell="A19" workbookViewId="0">
      <selection activeCell="K13" sqref="K13"/>
    </sheetView>
  </sheetViews>
  <sheetFormatPr baseColWidth="10" defaultColWidth="11.44140625" defaultRowHeight="11.4" x14ac:dyDescent="0.2"/>
  <cols>
    <col min="1" max="1" width="1.6640625" style="18" customWidth="1"/>
    <col min="2" max="2" width="70" style="18" customWidth="1"/>
    <col min="3" max="3" width="1.6640625" style="18" customWidth="1"/>
    <col min="4" max="5" width="6" style="18" bestFit="1" customWidth="1"/>
    <col min="6" max="6" width="8.109375" style="18" bestFit="1" customWidth="1"/>
    <col min="7" max="7" width="6" style="18" bestFit="1" customWidth="1"/>
    <col min="8" max="16384" width="11.44140625" style="18"/>
  </cols>
  <sheetData>
    <row r="2" spans="2:7" s="111" customFormat="1" ht="11.25" x14ac:dyDescent="0.15">
      <c r="C2" s="113">
        <v>2012</v>
      </c>
      <c r="D2" s="113">
        <v>2013</v>
      </c>
      <c r="E2" s="113">
        <v>2014</v>
      </c>
      <c r="F2" s="160" t="s">
        <v>110</v>
      </c>
      <c r="G2" s="113">
        <v>2016</v>
      </c>
    </row>
    <row r="3" spans="2:7" s="111" customFormat="1" x14ac:dyDescent="0.2">
      <c r="B3" s="111" t="s">
        <v>115</v>
      </c>
      <c r="C3" s="112">
        <v>0.33</v>
      </c>
      <c r="D3" s="112">
        <v>0.36</v>
      </c>
      <c r="E3" s="112">
        <v>0.31</v>
      </c>
      <c r="F3" s="112">
        <v>0.36</v>
      </c>
      <c r="G3" s="112">
        <v>0.39</v>
      </c>
    </row>
    <row r="4" spans="2:7" s="111" customFormat="1" x14ac:dyDescent="0.2">
      <c r="B4" s="111" t="s">
        <v>116</v>
      </c>
      <c r="C4" s="112">
        <v>0.24</v>
      </c>
      <c r="D4" s="112">
        <v>0.27</v>
      </c>
      <c r="E4" s="112">
        <v>0.3</v>
      </c>
      <c r="F4" s="112">
        <v>0.27</v>
      </c>
      <c r="G4" s="112">
        <v>0.28000000000000003</v>
      </c>
    </row>
    <row r="5" spans="2:7" s="111" customFormat="1" x14ac:dyDescent="0.2">
      <c r="B5" s="111" t="s">
        <v>117</v>
      </c>
      <c r="C5" s="112">
        <v>0.24</v>
      </c>
      <c r="D5" s="112">
        <v>0.22</v>
      </c>
      <c r="E5" s="112">
        <v>0.23</v>
      </c>
      <c r="F5" s="112">
        <v>0.22</v>
      </c>
      <c r="G5" s="112">
        <v>0.25</v>
      </c>
    </row>
    <row r="6" spans="2:7" s="111" customFormat="1" ht="11.25" x14ac:dyDescent="0.15">
      <c r="B6" s="111" t="s">
        <v>118</v>
      </c>
      <c r="C6" s="112">
        <v>0.19</v>
      </c>
      <c r="D6" s="112">
        <v>0.15</v>
      </c>
      <c r="E6" s="112">
        <v>0.16</v>
      </c>
      <c r="F6" s="112">
        <v>0.15</v>
      </c>
      <c r="G6" s="112">
        <v>0.08</v>
      </c>
    </row>
    <row r="8" spans="2:7" ht="12.6" x14ac:dyDescent="0.2">
      <c r="B8" s="33" t="s">
        <v>364</v>
      </c>
    </row>
    <row r="9" spans="2:7" x14ac:dyDescent="0.2">
      <c r="B9" s="18" t="s">
        <v>361</v>
      </c>
    </row>
    <row r="41" spans="2:2" ht="20.399999999999999" x14ac:dyDescent="0.2">
      <c r="B41" s="95" t="s">
        <v>340</v>
      </c>
    </row>
    <row r="42" spans="2:2" ht="20.399999999999999" x14ac:dyDescent="0.2">
      <c r="B42" s="95" t="s">
        <v>365</v>
      </c>
    </row>
    <row r="43" spans="2:2" x14ac:dyDescent="0.2">
      <c r="B43" s="94" t="s">
        <v>338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64"/>
  <sheetViews>
    <sheetView topLeftCell="A34" workbookViewId="0">
      <selection activeCell="V42" sqref="V41:W42"/>
    </sheetView>
  </sheetViews>
  <sheetFormatPr baseColWidth="10" defaultColWidth="11.44140625" defaultRowHeight="11.4" x14ac:dyDescent="0.2"/>
  <cols>
    <col min="1" max="1" width="1.6640625" style="2" customWidth="1"/>
    <col min="2" max="2" width="23.5546875" style="2" customWidth="1"/>
    <col min="3" max="3" width="7.109375" style="3" customWidth="1"/>
    <col min="4" max="12" width="5.5546875" style="3" customWidth="1"/>
    <col min="13" max="13" width="1.6640625" style="3" customWidth="1"/>
    <col min="14" max="31" width="5.5546875" style="3" customWidth="1"/>
    <col min="32" max="16384" width="11.44140625" style="2"/>
  </cols>
  <sheetData>
    <row r="2" spans="2:31" ht="12" x14ac:dyDescent="0.2">
      <c r="B2" s="161"/>
      <c r="C2" s="162" t="s">
        <v>30</v>
      </c>
      <c r="D2" s="162" t="s">
        <v>50</v>
      </c>
      <c r="E2" s="162" t="s">
        <v>40</v>
      </c>
      <c r="F2" s="162" t="s">
        <v>51</v>
      </c>
      <c r="G2" s="163"/>
      <c r="H2" s="2"/>
      <c r="I2" s="2"/>
      <c r="J2" s="2"/>
      <c r="K2" s="2"/>
      <c r="L2" s="2"/>
      <c r="M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12" x14ac:dyDescent="0.2">
      <c r="B3" s="164" t="s">
        <v>145</v>
      </c>
      <c r="C3" s="165">
        <v>0.15</v>
      </c>
      <c r="D3" s="165">
        <v>0.1</v>
      </c>
      <c r="E3" s="165">
        <v>0.2</v>
      </c>
      <c r="F3" s="165">
        <v>0.2</v>
      </c>
      <c r="G3" s="164"/>
      <c r="H3" s="2"/>
      <c r="I3" s="2"/>
      <c r="J3" s="2"/>
      <c r="K3" s="2"/>
      <c r="L3" s="2"/>
      <c r="M3" s="2"/>
      <c r="O3" s="4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2:31" ht="12" x14ac:dyDescent="0.2">
      <c r="B4" s="164" t="s">
        <v>143</v>
      </c>
      <c r="C4" s="165">
        <v>0.02</v>
      </c>
      <c r="D4" s="165">
        <v>0.01</v>
      </c>
      <c r="E4" s="165">
        <v>0.01</v>
      </c>
      <c r="F4" s="165">
        <v>0.01</v>
      </c>
      <c r="G4" s="164"/>
      <c r="H4" s="2"/>
      <c r="I4" s="2"/>
      <c r="J4" s="2"/>
      <c r="K4" s="2"/>
      <c r="L4" s="2"/>
      <c r="M4" s="2"/>
      <c r="O4" s="4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2:31" ht="12" x14ac:dyDescent="0.2">
      <c r="B5" s="164" t="s">
        <v>144</v>
      </c>
      <c r="C5" s="165">
        <v>0.04</v>
      </c>
      <c r="D5" s="165">
        <v>0.02</v>
      </c>
      <c r="E5" s="165">
        <v>0.01</v>
      </c>
      <c r="F5" s="165">
        <v>7.0000000000000007E-2</v>
      </c>
      <c r="G5" s="164"/>
      <c r="H5" s="2"/>
      <c r="I5" s="2"/>
      <c r="J5" s="2"/>
      <c r="K5" s="2"/>
      <c r="L5" s="2"/>
      <c r="M5" s="2"/>
      <c r="O5" s="4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2:31" ht="12" x14ac:dyDescent="0.2">
      <c r="B6" s="164" t="s">
        <v>132</v>
      </c>
      <c r="C6" s="165">
        <v>0.06</v>
      </c>
      <c r="D6" s="165">
        <v>0.03</v>
      </c>
      <c r="E6" s="165">
        <v>0.06</v>
      </c>
      <c r="F6" s="165">
        <v>0.08</v>
      </c>
      <c r="G6" s="164"/>
      <c r="H6" s="2"/>
      <c r="I6" s="2"/>
      <c r="J6" s="2"/>
      <c r="K6" s="2"/>
      <c r="L6" s="2"/>
      <c r="M6" s="2"/>
      <c r="O6" s="4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2:31" ht="12" x14ac:dyDescent="0.2">
      <c r="B7" s="164" t="s">
        <v>129</v>
      </c>
      <c r="C7" s="165">
        <v>0.1</v>
      </c>
      <c r="D7" s="165">
        <v>0.1</v>
      </c>
      <c r="E7" s="165">
        <v>0.09</v>
      </c>
      <c r="F7" s="165">
        <v>0.05</v>
      </c>
      <c r="G7" s="164"/>
      <c r="H7" s="2"/>
      <c r="I7" s="2"/>
      <c r="J7" s="2"/>
      <c r="K7" s="2"/>
      <c r="L7" s="2"/>
      <c r="M7" s="2"/>
      <c r="O7" s="4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2:31" x14ac:dyDescent="0.2">
      <c r="B8" s="164" t="s">
        <v>133</v>
      </c>
      <c r="C8" s="165">
        <v>0.1</v>
      </c>
      <c r="D8" s="165">
        <v>0.14000000000000001</v>
      </c>
      <c r="E8" s="165">
        <v>0.09</v>
      </c>
      <c r="F8" s="165">
        <v>0.09</v>
      </c>
      <c r="G8" s="164"/>
      <c r="H8" s="2"/>
      <c r="I8" s="2"/>
      <c r="J8" s="2"/>
      <c r="K8" s="2"/>
      <c r="L8" s="2"/>
      <c r="M8" s="2"/>
      <c r="O8" s="4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2:31" x14ac:dyDescent="0.2">
      <c r="B9" s="164" t="s">
        <v>130</v>
      </c>
      <c r="C9" s="165">
        <v>0.11</v>
      </c>
      <c r="D9" s="165">
        <v>0.06</v>
      </c>
      <c r="E9" s="165">
        <v>0.11</v>
      </c>
      <c r="F9" s="165">
        <v>0.14000000000000001</v>
      </c>
      <c r="G9" s="164"/>
      <c r="H9" s="2"/>
      <c r="I9" s="2"/>
      <c r="J9" s="2"/>
      <c r="K9" s="2"/>
      <c r="L9" s="2"/>
      <c r="M9" s="2"/>
      <c r="O9" s="4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2:31" x14ac:dyDescent="0.2">
      <c r="B10" s="164" t="s">
        <v>131</v>
      </c>
      <c r="C10" s="165">
        <v>0.12</v>
      </c>
      <c r="D10" s="165">
        <v>0.1</v>
      </c>
      <c r="E10" s="165">
        <v>0.1</v>
      </c>
      <c r="F10" s="165">
        <v>0.11</v>
      </c>
      <c r="G10" s="164"/>
      <c r="H10" s="2"/>
      <c r="I10" s="2"/>
      <c r="J10" s="2"/>
      <c r="K10" s="2"/>
      <c r="L10" s="2"/>
      <c r="M10" s="2"/>
      <c r="O10" s="4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2:31" x14ac:dyDescent="0.2">
      <c r="B11" s="164" t="s">
        <v>141</v>
      </c>
      <c r="C11" s="165">
        <v>0.12</v>
      </c>
      <c r="D11" s="165">
        <v>0.06</v>
      </c>
      <c r="E11" s="165">
        <v>0.12</v>
      </c>
      <c r="F11" s="165">
        <v>0.19</v>
      </c>
      <c r="G11" s="164"/>
      <c r="H11" s="2"/>
      <c r="I11" s="2"/>
      <c r="J11" s="2"/>
      <c r="K11" s="2"/>
      <c r="L11" s="2"/>
      <c r="M11" s="2"/>
      <c r="O11" s="4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2:31" x14ac:dyDescent="0.2">
      <c r="B12" s="164" t="s">
        <v>135</v>
      </c>
      <c r="C12" s="165">
        <v>0.15</v>
      </c>
      <c r="D12" s="165">
        <v>0.21</v>
      </c>
      <c r="E12" s="165">
        <v>0.1</v>
      </c>
      <c r="F12" s="165">
        <v>0.11</v>
      </c>
      <c r="G12" s="164"/>
      <c r="H12" s="2"/>
      <c r="I12" s="2"/>
      <c r="J12" s="2"/>
      <c r="K12" s="2"/>
      <c r="L12" s="2"/>
      <c r="M12" s="2"/>
      <c r="O12" s="4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2:31" x14ac:dyDescent="0.2">
      <c r="B13" s="164" t="s">
        <v>137</v>
      </c>
      <c r="C13" s="165">
        <v>0.15</v>
      </c>
      <c r="D13" s="165">
        <v>0.17</v>
      </c>
      <c r="E13" s="165">
        <v>0.15</v>
      </c>
      <c r="F13" s="165">
        <v>0.11</v>
      </c>
      <c r="G13" s="164"/>
      <c r="H13" s="2"/>
      <c r="I13" s="2"/>
      <c r="J13" s="2"/>
      <c r="K13" s="2"/>
      <c r="L13" s="2"/>
      <c r="M13" s="2"/>
      <c r="O13" s="4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2:31" x14ac:dyDescent="0.2">
      <c r="B14" s="164" t="s">
        <v>139</v>
      </c>
      <c r="C14" s="165">
        <v>0.15</v>
      </c>
      <c r="D14" s="165">
        <v>0.18</v>
      </c>
      <c r="E14" s="165">
        <v>0.11</v>
      </c>
      <c r="F14" s="165">
        <v>0.16</v>
      </c>
      <c r="G14" s="164"/>
      <c r="H14" s="2"/>
      <c r="I14" s="2"/>
      <c r="J14" s="2"/>
      <c r="K14" s="2"/>
      <c r="L14" s="2"/>
      <c r="M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2:31" x14ac:dyDescent="0.2">
      <c r="B15" s="164" t="s">
        <v>140</v>
      </c>
      <c r="C15" s="165">
        <v>0.17</v>
      </c>
      <c r="D15" s="165">
        <v>0.17</v>
      </c>
      <c r="E15" s="165">
        <v>0.11</v>
      </c>
      <c r="F15" s="165">
        <v>0.15</v>
      </c>
      <c r="G15" s="164"/>
      <c r="H15" s="2"/>
      <c r="I15" s="2"/>
      <c r="J15" s="2"/>
      <c r="K15" s="2"/>
      <c r="L15" s="2"/>
      <c r="M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2:31" x14ac:dyDescent="0.2">
      <c r="B16" s="164" t="s">
        <v>134</v>
      </c>
      <c r="C16" s="165">
        <v>0.19</v>
      </c>
      <c r="D16" s="165">
        <v>0.25</v>
      </c>
      <c r="E16" s="165">
        <v>0.21</v>
      </c>
      <c r="F16" s="165">
        <v>0.14000000000000001</v>
      </c>
      <c r="G16" s="164"/>
      <c r="H16" s="2"/>
      <c r="I16" s="2"/>
      <c r="J16" s="2"/>
      <c r="K16" s="2"/>
      <c r="L16" s="2"/>
      <c r="M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2:31" x14ac:dyDescent="0.2">
      <c r="B17" s="164" t="s">
        <v>136</v>
      </c>
      <c r="C17" s="165">
        <v>0.21</v>
      </c>
      <c r="D17" s="165">
        <v>0.32</v>
      </c>
      <c r="E17" s="165">
        <v>0.25</v>
      </c>
      <c r="F17" s="165">
        <v>0.14000000000000001</v>
      </c>
      <c r="G17" s="164"/>
      <c r="H17" s="2"/>
      <c r="I17" s="2"/>
      <c r="J17" s="2"/>
      <c r="K17" s="2"/>
      <c r="L17" s="2"/>
      <c r="M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2:31" x14ac:dyDescent="0.2">
      <c r="B18" s="166" t="s">
        <v>138</v>
      </c>
      <c r="C18" s="165">
        <v>0.22</v>
      </c>
      <c r="D18" s="165">
        <v>0.17</v>
      </c>
      <c r="E18" s="165">
        <v>0.23</v>
      </c>
      <c r="F18" s="165">
        <v>0.21</v>
      </c>
      <c r="G18" s="164"/>
      <c r="H18" s="2"/>
      <c r="I18" s="2"/>
      <c r="J18" s="2"/>
      <c r="K18" s="2"/>
      <c r="L18" s="2"/>
      <c r="M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2:31" x14ac:dyDescent="0.2">
      <c r="B19" s="164" t="s">
        <v>128</v>
      </c>
      <c r="C19" s="165">
        <v>0.26</v>
      </c>
      <c r="D19" s="165">
        <v>0.27</v>
      </c>
      <c r="E19" s="165">
        <v>0.22</v>
      </c>
      <c r="F19" s="165">
        <v>0.23</v>
      </c>
      <c r="G19" s="164"/>
      <c r="H19" s="2"/>
      <c r="I19" s="2"/>
      <c r="J19" s="2"/>
      <c r="K19" s="2"/>
      <c r="L19" s="2"/>
      <c r="M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2:31" x14ac:dyDescent="0.2">
      <c r="B20" s="164" t="s">
        <v>142</v>
      </c>
      <c r="C20" s="165">
        <v>0.32</v>
      </c>
      <c r="D20" s="165">
        <v>0.47</v>
      </c>
      <c r="E20" s="165">
        <v>0.3</v>
      </c>
      <c r="F20" s="165">
        <v>0.23</v>
      </c>
      <c r="G20" s="164"/>
      <c r="H20" s="2"/>
      <c r="I20" s="2"/>
      <c r="J20" s="2"/>
      <c r="K20" s="2"/>
      <c r="L20" s="2"/>
      <c r="M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2" spans="2:31" ht="15" x14ac:dyDescent="0.25">
      <c r="B22" s="1"/>
      <c r="C22" s="2"/>
    </row>
    <row r="23" spans="2:31" s="18" customFormat="1" ht="20.399999999999999" customHeight="1" x14ac:dyDescent="0.2">
      <c r="B23" s="33" t="s">
        <v>366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2:31" s="18" customFormat="1" x14ac:dyDescent="0.2">
      <c r="B24" s="18" t="s">
        <v>361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2:31" s="18" customFormat="1" ht="11.25" x14ac:dyDescent="0.15"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2:31" s="18" customFormat="1" ht="11.25" x14ac:dyDescent="0.15"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2:31" s="18" customFormat="1" ht="11.25" x14ac:dyDescent="0.15"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2:31" s="18" customFormat="1" ht="11.25" x14ac:dyDescent="0.15"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2:31" s="18" customFormat="1" ht="11.25" x14ac:dyDescent="0.15"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2:31" s="18" customFormat="1" ht="11.25" x14ac:dyDescent="0.15"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2:31" s="18" customFormat="1" ht="11.25" x14ac:dyDescent="0.15"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2:31" s="18" customFormat="1" ht="11.25" x14ac:dyDescent="0.15"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3:31" s="18" customFormat="1" ht="11.25" x14ac:dyDescent="0.15"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3:31" s="18" customFormat="1" ht="11.25" x14ac:dyDescent="0.15"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3:31" s="18" customFormat="1" ht="11.25" x14ac:dyDescent="0.15"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3:31" s="18" customFormat="1" ht="11.25" x14ac:dyDescent="0.15"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3:31" s="18" customFormat="1" ht="11.25" x14ac:dyDescent="0.15"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3:31" s="18" customFormat="1" ht="11.25" x14ac:dyDescent="0.15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3:31" s="18" customFormat="1" ht="11.25" x14ac:dyDescent="0.15"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3:31" s="18" customFormat="1" ht="11.25" x14ac:dyDescent="0.15"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3:31" s="18" customFormat="1" ht="11.25" x14ac:dyDescent="0.15"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3:31" s="18" customFormat="1" ht="11.25" x14ac:dyDescent="0.15"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</row>
    <row r="43" spans="3:31" s="18" customFormat="1" ht="11.25" x14ac:dyDescent="0.15"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</row>
    <row r="44" spans="3:31" s="18" customFormat="1" ht="11.25" x14ac:dyDescent="0.15"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</row>
    <row r="45" spans="3:31" s="18" customFormat="1" ht="11.25" x14ac:dyDescent="0.15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</row>
    <row r="46" spans="3:31" s="18" customFormat="1" ht="11.25" x14ac:dyDescent="0.15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</row>
    <row r="47" spans="3:31" s="18" customFormat="1" ht="11.25" x14ac:dyDescent="0.15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</row>
    <row r="48" spans="3:31" s="18" customFormat="1" ht="11.25" x14ac:dyDescent="0.15"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</row>
    <row r="49" spans="2:31" s="18" customFormat="1" ht="11.25" x14ac:dyDescent="0.15"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</row>
    <row r="50" spans="2:31" s="18" customFormat="1" ht="11.25" x14ac:dyDescent="0.15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</row>
    <row r="51" spans="2:31" s="18" customFormat="1" ht="11.25" x14ac:dyDescent="0.15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</row>
    <row r="52" spans="2:31" s="18" customFormat="1" ht="11.25" x14ac:dyDescent="0.15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</row>
    <row r="53" spans="2:31" s="18" customFormat="1" ht="11.25" x14ac:dyDescent="0.15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</row>
    <row r="54" spans="2:31" s="18" customFormat="1" ht="11.25" x14ac:dyDescent="0.15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</row>
    <row r="55" spans="2:31" s="18" customFormat="1" ht="11.25" x14ac:dyDescent="0.15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</row>
    <row r="56" spans="2:31" s="18" customFormat="1" ht="11.25" x14ac:dyDescent="0.15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</row>
    <row r="57" spans="2:31" s="18" customFormat="1" ht="11.25" x14ac:dyDescent="0.15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</row>
    <row r="58" spans="2:31" s="18" customFormat="1" ht="11.25" x14ac:dyDescent="0.15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</row>
    <row r="59" spans="2:31" s="18" customFormat="1" ht="11.25" x14ac:dyDescent="0.15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</row>
    <row r="60" spans="2:31" s="18" customFormat="1" ht="11.25" x14ac:dyDescent="0.15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</row>
    <row r="61" spans="2:31" s="18" customFormat="1" ht="11.25" x14ac:dyDescent="0.15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2:31" s="18" customFormat="1" ht="11.25" x14ac:dyDescent="0.15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</row>
    <row r="63" spans="2:31" s="18" customFormat="1" ht="21" customHeight="1" x14ac:dyDescent="0.2">
      <c r="B63" s="192" t="s">
        <v>146</v>
      </c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</row>
    <row r="64" spans="2:31" s="18" customFormat="1" x14ac:dyDescent="0.2">
      <c r="B64" s="24" t="s">
        <v>342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</row>
  </sheetData>
  <mergeCells count="1">
    <mergeCell ref="B63:L63"/>
  </mergeCells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86"/>
  <sheetViews>
    <sheetView topLeftCell="A57" workbookViewId="0">
      <selection activeCell="AI27" sqref="AH27:AI28"/>
    </sheetView>
  </sheetViews>
  <sheetFormatPr baseColWidth="10" defaultColWidth="11.44140625" defaultRowHeight="11.4" x14ac:dyDescent="0.2"/>
  <cols>
    <col min="1" max="1" width="1.6640625" style="2" customWidth="1"/>
    <col min="2" max="2" width="24" style="2" customWidth="1"/>
    <col min="3" max="3" width="6" style="2" customWidth="1"/>
    <col min="4" max="9" width="6" style="2" bestFit="1" customWidth="1"/>
    <col min="10" max="10" width="5.6640625" style="2" customWidth="1"/>
    <col min="11" max="22" width="6" style="2" bestFit="1" customWidth="1"/>
    <col min="23" max="23" width="1.6640625" style="2" customWidth="1"/>
    <col min="24" max="31" width="6" style="2" bestFit="1" customWidth="1"/>
    <col min="32" max="16384" width="11.44140625" style="2"/>
  </cols>
  <sheetData>
    <row r="1" spans="2:24" s="164" customFormat="1" ht="12" x14ac:dyDescent="0.2"/>
    <row r="2" spans="2:24" s="164" customFormat="1" ht="12" x14ac:dyDescent="0.2">
      <c r="B2" s="167" t="s">
        <v>40</v>
      </c>
      <c r="C2" s="166"/>
      <c r="D2" s="166"/>
      <c r="E2" s="166"/>
      <c r="F2" s="166"/>
      <c r="G2" s="167" t="s">
        <v>6</v>
      </c>
      <c r="H2" s="166"/>
      <c r="I2" s="166"/>
      <c r="J2" s="166"/>
      <c r="K2" s="166"/>
      <c r="L2" s="166"/>
      <c r="M2" s="167" t="s">
        <v>4</v>
      </c>
      <c r="N2" s="166"/>
      <c r="O2" s="166"/>
      <c r="P2" s="166"/>
      <c r="Q2" s="166"/>
      <c r="R2" s="167" t="s">
        <v>109</v>
      </c>
      <c r="S2" s="166"/>
      <c r="T2" s="166"/>
      <c r="U2" s="166"/>
    </row>
    <row r="3" spans="2:24" s="164" customFormat="1" ht="12" x14ac:dyDescent="0.2"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</row>
    <row r="4" spans="2:24" s="164" customFormat="1" ht="12" x14ac:dyDescent="0.2">
      <c r="B4" s="167"/>
      <c r="C4" s="167" t="s">
        <v>147</v>
      </c>
      <c r="D4" s="167" t="s">
        <v>148</v>
      </c>
      <c r="E4" s="167" t="s">
        <v>149</v>
      </c>
      <c r="F4" s="167"/>
      <c r="G4" s="167"/>
      <c r="H4" s="167"/>
      <c r="I4" s="167" t="s">
        <v>147</v>
      </c>
      <c r="J4" s="167" t="s">
        <v>148</v>
      </c>
      <c r="K4" s="167" t="s">
        <v>149</v>
      </c>
      <c r="L4" s="167"/>
      <c r="M4" s="167"/>
      <c r="N4" s="167" t="s">
        <v>147</v>
      </c>
      <c r="O4" s="167" t="s">
        <v>148</v>
      </c>
      <c r="P4" s="167" t="s">
        <v>149</v>
      </c>
      <c r="Q4" s="167"/>
      <c r="R4" s="167"/>
      <c r="S4" s="167" t="s">
        <v>147</v>
      </c>
      <c r="T4" s="167" t="s">
        <v>148</v>
      </c>
      <c r="U4" s="167" t="s">
        <v>149</v>
      </c>
    </row>
    <row r="5" spans="2:24" s="164" customFormat="1" x14ac:dyDescent="0.2">
      <c r="B5" s="168" t="s">
        <v>142</v>
      </c>
      <c r="C5" s="169">
        <v>0.3</v>
      </c>
      <c r="D5" s="169">
        <v>0.02</v>
      </c>
      <c r="E5" s="168">
        <v>-27.999999999999996</v>
      </c>
      <c r="F5" s="168"/>
      <c r="G5" s="168"/>
      <c r="H5" s="168" t="s">
        <v>142</v>
      </c>
      <c r="I5" s="169">
        <v>0.23</v>
      </c>
      <c r="J5" s="169">
        <v>0.01</v>
      </c>
      <c r="K5" s="168">
        <v>-22</v>
      </c>
      <c r="L5" s="168"/>
      <c r="M5" s="168" t="s">
        <v>142</v>
      </c>
      <c r="N5" s="170">
        <v>0.47</v>
      </c>
      <c r="O5" s="170">
        <v>0.02</v>
      </c>
      <c r="P5" s="168">
        <v>-44.999999999999993</v>
      </c>
      <c r="Q5" s="168"/>
      <c r="R5" s="168" t="s">
        <v>142</v>
      </c>
      <c r="S5" s="170">
        <v>0.32</v>
      </c>
      <c r="T5" s="170">
        <v>0.03</v>
      </c>
      <c r="U5" s="168">
        <v>-29.000000000000004</v>
      </c>
      <c r="V5" s="171"/>
      <c r="W5" s="171"/>
      <c r="X5" s="171"/>
    </row>
    <row r="6" spans="2:24" s="164" customFormat="1" x14ac:dyDescent="0.2">
      <c r="B6" s="168" t="s">
        <v>240</v>
      </c>
      <c r="C6" s="169">
        <v>0.25</v>
      </c>
      <c r="D6" s="169">
        <v>0.05</v>
      </c>
      <c r="E6" s="168">
        <v>-20</v>
      </c>
      <c r="F6" s="168"/>
      <c r="G6" s="168"/>
      <c r="H6" s="168" t="s">
        <v>240</v>
      </c>
      <c r="I6" s="169">
        <v>0.14000000000000001</v>
      </c>
      <c r="J6" s="169">
        <v>0.03</v>
      </c>
      <c r="K6" s="168">
        <v>-11.000000000000002</v>
      </c>
      <c r="L6" s="168"/>
      <c r="M6" s="168" t="s">
        <v>240</v>
      </c>
      <c r="N6" s="170">
        <v>0.32</v>
      </c>
      <c r="O6" s="170">
        <v>0.05</v>
      </c>
      <c r="P6" s="168">
        <v>-27</v>
      </c>
      <c r="Q6" s="168"/>
      <c r="R6" s="168" t="s">
        <v>240</v>
      </c>
      <c r="S6" s="170">
        <v>0.21</v>
      </c>
      <c r="T6" s="170">
        <v>0.05</v>
      </c>
      <c r="U6" s="168">
        <v>-15.999999999999998</v>
      </c>
      <c r="V6" s="171"/>
      <c r="W6" s="171"/>
      <c r="X6" s="171"/>
    </row>
    <row r="7" spans="2:24" s="164" customFormat="1" x14ac:dyDescent="0.2">
      <c r="B7" s="168" t="s">
        <v>137</v>
      </c>
      <c r="C7" s="169">
        <v>0.15</v>
      </c>
      <c r="D7" s="169">
        <v>0.05</v>
      </c>
      <c r="E7" s="168">
        <v>-10</v>
      </c>
      <c r="F7" s="168"/>
      <c r="G7" s="168"/>
      <c r="H7" s="168" t="s">
        <v>134</v>
      </c>
      <c r="I7" s="169">
        <v>0.14000000000000001</v>
      </c>
      <c r="J7" s="169">
        <v>0.05</v>
      </c>
      <c r="K7" s="168">
        <v>-9.0000000000000018</v>
      </c>
      <c r="L7" s="168"/>
      <c r="M7" s="168" t="s">
        <v>134</v>
      </c>
      <c r="N7" s="170">
        <v>0.25</v>
      </c>
      <c r="O7" s="170">
        <v>0.12</v>
      </c>
      <c r="P7" s="168">
        <v>-13</v>
      </c>
      <c r="Q7" s="168"/>
      <c r="R7" s="168" t="s">
        <v>137</v>
      </c>
      <c r="S7" s="170">
        <v>0.15</v>
      </c>
      <c r="T7" s="170">
        <v>0.08</v>
      </c>
      <c r="U7" s="168">
        <v>-6.9999999999999991</v>
      </c>
      <c r="V7" s="171"/>
      <c r="W7" s="171"/>
      <c r="X7" s="171"/>
    </row>
    <row r="8" spans="2:24" s="164" customFormat="1" x14ac:dyDescent="0.2">
      <c r="B8" s="168" t="s">
        <v>134</v>
      </c>
      <c r="C8" s="169">
        <v>0.21</v>
      </c>
      <c r="D8" s="169">
        <v>0.13</v>
      </c>
      <c r="E8" s="168">
        <v>-7.9999999999999991</v>
      </c>
      <c r="F8" s="168"/>
      <c r="G8" s="168"/>
      <c r="H8" s="168" t="s">
        <v>137</v>
      </c>
      <c r="I8" s="169">
        <v>0.11</v>
      </c>
      <c r="J8" s="169">
        <v>0.06</v>
      </c>
      <c r="K8" s="168">
        <v>-5</v>
      </c>
      <c r="L8" s="168"/>
      <c r="M8" s="168" t="s">
        <v>137</v>
      </c>
      <c r="N8" s="170">
        <v>0.17</v>
      </c>
      <c r="O8" s="170">
        <v>0.13</v>
      </c>
      <c r="P8" s="168">
        <v>-4.0000000000000009</v>
      </c>
      <c r="Q8" s="168"/>
      <c r="R8" s="168" t="s">
        <v>134</v>
      </c>
      <c r="S8" s="170">
        <v>0.19</v>
      </c>
      <c r="T8" s="170">
        <v>0.13</v>
      </c>
      <c r="U8" s="168">
        <v>-6</v>
      </c>
      <c r="V8" s="171"/>
      <c r="W8" s="171"/>
      <c r="X8" s="171"/>
    </row>
    <row r="9" spans="2:24" s="164" customFormat="1" x14ac:dyDescent="0.2">
      <c r="B9" s="168" t="s">
        <v>132</v>
      </c>
      <c r="C9" s="169">
        <v>0.06</v>
      </c>
      <c r="D9" s="169">
        <v>0.05</v>
      </c>
      <c r="E9" s="168">
        <v>-0.99999999999999956</v>
      </c>
      <c r="F9" s="168"/>
      <c r="G9" s="168"/>
      <c r="H9" s="168" t="s">
        <v>138</v>
      </c>
      <c r="I9" s="169">
        <v>0.21</v>
      </c>
      <c r="J9" s="169">
        <v>0.17</v>
      </c>
      <c r="K9" s="168">
        <v>-3.9999999999999982</v>
      </c>
      <c r="L9" s="168"/>
      <c r="M9" s="168" t="s">
        <v>135</v>
      </c>
      <c r="N9" s="170">
        <v>0.21</v>
      </c>
      <c r="O9" s="170">
        <v>0.17</v>
      </c>
      <c r="P9" s="168">
        <v>-3.9999999999999982</v>
      </c>
      <c r="Q9" s="168"/>
      <c r="R9" s="168" t="s">
        <v>138</v>
      </c>
      <c r="S9" s="170">
        <v>0.22</v>
      </c>
      <c r="T9" s="170">
        <v>0.19</v>
      </c>
      <c r="U9" s="168">
        <v>-3</v>
      </c>
      <c r="V9" s="171"/>
      <c r="W9" s="171"/>
      <c r="X9" s="171"/>
    </row>
    <row r="10" spans="2:24" s="164" customFormat="1" x14ac:dyDescent="0.2">
      <c r="B10" s="168" t="s">
        <v>135</v>
      </c>
      <c r="C10" s="169">
        <v>0.1</v>
      </c>
      <c r="D10" s="169">
        <v>0.1</v>
      </c>
      <c r="E10" s="168">
        <v>0</v>
      </c>
      <c r="F10" s="168"/>
      <c r="G10" s="168"/>
      <c r="H10" s="168" t="s">
        <v>135</v>
      </c>
      <c r="I10" s="169">
        <v>0.11</v>
      </c>
      <c r="J10" s="169">
        <v>0.1</v>
      </c>
      <c r="K10" s="168">
        <v>-0.99999999999999956</v>
      </c>
      <c r="L10" s="168"/>
      <c r="M10" s="168" t="s">
        <v>138</v>
      </c>
      <c r="N10" s="170">
        <v>0.17</v>
      </c>
      <c r="O10" s="170">
        <v>0.14000000000000001</v>
      </c>
      <c r="P10" s="168">
        <v>-3</v>
      </c>
      <c r="Q10" s="168"/>
      <c r="R10" s="168" t="s">
        <v>135</v>
      </c>
      <c r="S10" s="170">
        <v>0.15</v>
      </c>
      <c r="T10" s="170">
        <v>0.13</v>
      </c>
      <c r="U10" s="168">
        <v>-1.9999999999999991</v>
      </c>
      <c r="V10" s="171"/>
      <c r="W10" s="171"/>
      <c r="X10" s="171"/>
    </row>
    <row r="11" spans="2:24" s="164" customFormat="1" x14ac:dyDescent="0.2">
      <c r="B11" s="168" t="s">
        <v>138</v>
      </c>
      <c r="C11" s="169">
        <v>0.23</v>
      </c>
      <c r="D11" s="169">
        <v>0.26</v>
      </c>
      <c r="E11" s="168">
        <v>3</v>
      </c>
      <c r="F11" s="168"/>
      <c r="G11" s="168"/>
      <c r="H11" s="168" t="s">
        <v>132</v>
      </c>
      <c r="I11" s="169">
        <v>0.08</v>
      </c>
      <c r="J11" s="169">
        <v>0.09</v>
      </c>
      <c r="K11" s="168">
        <v>0.99999999999999956</v>
      </c>
      <c r="L11" s="168"/>
      <c r="M11" s="168" t="s">
        <v>132</v>
      </c>
      <c r="N11" s="170">
        <v>0.03</v>
      </c>
      <c r="O11" s="170">
        <v>0.01</v>
      </c>
      <c r="P11" s="168">
        <v>-1.9999999999999998</v>
      </c>
      <c r="Q11" s="168"/>
      <c r="R11" s="168" t="s">
        <v>132</v>
      </c>
      <c r="S11" s="170">
        <v>0.06</v>
      </c>
      <c r="T11" s="170">
        <v>0.05</v>
      </c>
      <c r="U11" s="168">
        <v>-0.99999999999999956</v>
      </c>
      <c r="V11" s="171"/>
      <c r="W11" s="171"/>
      <c r="X11" s="171"/>
    </row>
    <row r="12" spans="2:24" s="164" customFormat="1" x14ac:dyDescent="0.2">
      <c r="B12" s="168" t="s">
        <v>139</v>
      </c>
      <c r="C12" s="169">
        <v>0.11</v>
      </c>
      <c r="D12" s="169">
        <v>0.15</v>
      </c>
      <c r="E12" s="168">
        <v>3.9999999999999996</v>
      </c>
      <c r="F12" s="168"/>
      <c r="G12" s="168"/>
      <c r="H12" s="168" t="s">
        <v>139</v>
      </c>
      <c r="I12" s="169">
        <v>0.16</v>
      </c>
      <c r="J12" s="169">
        <v>0.21</v>
      </c>
      <c r="K12" s="168">
        <v>4.9999999999999991</v>
      </c>
      <c r="L12" s="168"/>
      <c r="M12" s="168" t="s">
        <v>139</v>
      </c>
      <c r="N12" s="170">
        <v>0.18</v>
      </c>
      <c r="O12" s="170">
        <v>0.17</v>
      </c>
      <c r="P12" s="168">
        <v>-0.99999999999999811</v>
      </c>
      <c r="Q12" s="168"/>
      <c r="R12" s="168" t="s">
        <v>139</v>
      </c>
      <c r="S12" s="170">
        <v>0.15</v>
      </c>
      <c r="T12" s="170">
        <v>0.16</v>
      </c>
      <c r="U12" s="168">
        <v>1.0000000000000009</v>
      </c>
      <c r="V12" s="171"/>
      <c r="W12" s="171"/>
      <c r="X12" s="171"/>
    </row>
    <row r="13" spans="2:24" s="164" customFormat="1" x14ac:dyDescent="0.2">
      <c r="B13" s="168" t="s">
        <v>131</v>
      </c>
      <c r="C13" s="169">
        <v>0.1</v>
      </c>
      <c r="D13" s="169">
        <v>0.17</v>
      </c>
      <c r="E13" s="168">
        <v>7.0000000000000009</v>
      </c>
      <c r="F13" s="168"/>
      <c r="G13" s="168"/>
      <c r="H13" s="168" t="s">
        <v>133</v>
      </c>
      <c r="I13" s="169">
        <v>0.09</v>
      </c>
      <c r="J13" s="169">
        <v>0.15</v>
      </c>
      <c r="K13" s="168">
        <v>6</v>
      </c>
      <c r="L13" s="168"/>
      <c r="M13" s="168" t="s">
        <v>128</v>
      </c>
      <c r="N13" s="170">
        <v>0.27</v>
      </c>
      <c r="O13" s="170">
        <v>0.28000000000000003</v>
      </c>
      <c r="P13" s="168">
        <v>1.0000000000000009</v>
      </c>
      <c r="Q13" s="168"/>
      <c r="R13" s="168" t="s">
        <v>131</v>
      </c>
      <c r="S13" s="170">
        <v>0.12</v>
      </c>
      <c r="T13" s="170">
        <v>0.16</v>
      </c>
      <c r="U13" s="168">
        <v>4.0000000000000009</v>
      </c>
      <c r="V13" s="171"/>
      <c r="W13" s="171"/>
      <c r="X13" s="171"/>
    </row>
    <row r="14" spans="2:24" s="164" customFormat="1" x14ac:dyDescent="0.2">
      <c r="B14" s="168" t="s">
        <v>133</v>
      </c>
      <c r="C14" s="169">
        <v>0.09</v>
      </c>
      <c r="D14" s="169">
        <v>0.2</v>
      </c>
      <c r="E14" s="168">
        <v>11.000000000000002</v>
      </c>
      <c r="F14" s="168"/>
      <c r="G14" s="168"/>
      <c r="H14" s="168" t="s">
        <v>128</v>
      </c>
      <c r="I14" s="169">
        <v>0.23</v>
      </c>
      <c r="J14" s="169">
        <v>0.3</v>
      </c>
      <c r="K14" s="168">
        <v>6.9999999999999982</v>
      </c>
      <c r="L14" s="168"/>
      <c r="M14" s="168" t="s">
        <v>131</v>
      </c>
      <c r="N14" s="170">
        <v>0.1</v>
      </c>
      <c r="O14" s="170">
        <v>0.17</v>
      </c>
      <c r="P14" s="168">
        <v>7.0000000000000009</v>
      </c>
      <c r="Q14" s="168"/>
      <c r="R14" s="168" t="s">
        <v>129</v>
      </c>
      <c r="S14" s="170">
        <v>0.1</v>
      </c>
      <c r="T14" s="170">
        <v>0.2</v>
      </c>
      <c r="U14" s="168">
        <v>10</v>
      </c>
      <c r="V14" s="171"/>
      <c r="W14" s="171"/>
      <c r="X14" s="171"/>
    </row>
    <row r="15" spans="2:24" s="164" customFormat="1" x14ac:dyDescent="0.2">
      <c r="B15" s="168" t="s">
        <v>129</v>
      </c>
      <c r="C15" s="169">
        <v>0.09</v>
      </c>
      <c r="D15" s="169">
        <v>0.23</v>
      </c>
      <c r="E15" s="168">
        <v>14.000000000000002</v>
      </c>
      <c r="F15" s="168"/>
      <c r="G15" s="168"/>
      <c r="H15" s="168" t="s">
        <v>129</v>
      </c>
      <c r="I15" s="169">
        <v>0.05</v>
      </c>
      <c r="J15" s="169">
        <v>0.12</v>
      </c>
      <c r="K15" s="168">
        <v>6.9999999999999991</v>
      </c>
      <c r="L15" s="168"/>
      <c r="M15" s="168" t="s">
        <v>129</v>
      </c>
      <c r="N15" s="170">
        <v>0.1</v>
      </c>
      <c r="O15" s="170">
        <v>0.24</v>
      </c>
      <c r="P15" s="168">
        <v>13.999999999999998</v>
      </c>
      <c r="Q15" s="168"/>
      <c r="R15" s="168" t="s">
        <v>133</v>
      </c>
      <c r="S15" s="170">
        <v>0.1</v>
      </c>
      <c r="T15" s="170">
        <v>0.2</v>
      </c>
      <c r="U15" s="168">
        <v>10</v>
      </c>
      <c r="V15" s="171"/>
      <c r="W15" s="171"/>
      <c r="X15" s="171"/>
    </row>
    <row r="16" spans="2:24" s="164" customFormat="1" x14ac:dyDescent="0.2">
      <c r="B16" s="168" t="s">
        <v>128</v>
      </c>
      <c r="C16" s="169">
        <v>0.22</v>
      </c>
      <c r="D16" s="169">
        <v>0.37</v>
      </c>
      <c r="E16" s="168">
        <v>15</v>
      </c>
      <c r="F16" s="168"/>
      <c r="G16" s="168"/>
      <c r="H16" s="168" t="s">
        <v>131</v>
      </c>
      <c r="I16" s="169">
        <v>0.11</v>
      </c>
      <c r="J16" s="169">
        <v>0.19</v>
      </c>
      <c r="K16" s="168">
        <v>8</v>
      </c>
      <c r="L16" s="168"/>
      <c r="M16" s="168" t="s">
        <v>140</v>
      </c>
      <c r="N16" s="170">
        <v>0.17</v>
      </c>
      <c r="O16" s="170">
        <v>0.42</v>
      </c>
      <c r="P16" s="168">
        <v>24.999999999999996</v>
      </c>
      <c r="Q16" s="168"/>
      <c r="R16" s="168" t="s">
        <v>128</v>
      </c>
      <c r="S16" s="170">
        <v>0.26</v>
      </c>
      <c r="T16" s="170">
        <v>0.38</v>
      </c>
      <c r="U16" s="168">
        <v>12</v>
      </c>
      <c r="V16" s="171"/>
      <c r="W16" s="171"/>
      <c r="X16" s="171"/>
    </row>
    <row r="17" spans="2:24" s="164" customFormat="1" x14ac:dyDescent="0.2">
      <c r="B17" s="168" t="s">
        <v>130</v>
      </c>
      <c r="C17" s="169">
        <v>0.11</v>
      </c>
      <c r="D17" s="169">
        <v>0.34</v>
      </c>
      <c r="E17" s="168">
        <v>23.000000000000004</v>
      </c>
      <c r="F17" s="168"/>
      <c r="G17" s="168"/>
      <c r="H17" s="168" t="s">
        <v>140</v>
      </c>
      <c r="I17" s="169">
        <v>0.15</v>
      </c>
      <c r="J17" s="169">
        <v>0.23</v>
      </c>
      <c r="K17" s="168">
        <v>8.0000000000000018</v>
      </c>
      <c r="L17" s="168"/>
      <c r="M17" s="168" t="s">
        <v>141</v>
      </c>
      <c r="N17" s="170">
        <v>0.06</v>
      </c>
      <c r="O17" s="170">
        <v>0.31</v>
      </c>
      <c r="P17" s="168">
        <v>25</v>
      </c>
      <c r="Q17" s="168"/>
      <c r="R17" s="168" t="s">
        <v>130</v>
      </c>
      <c r="S17" s="170">
        <v>0.11</v>
      </c>
      <c r="T17" s="170">
        <v>0.35</v>
      </c>
      <c r="U17" s="168">
        <v>24</v>
      </c>
      <c r="V17" s="171"/>
      <c r="W17" s="171"/>
      <c r="X17" s="171"/>
    </row>
    <row r="18" spans="2:24" s="164" customFormat="1" x14ac:dyDescent="0.2">
      <c r="B18" s="168" t="s">
        <v>141</v>
      </c>
      <c r="C18" s="169">
        <v>0.12</v>
      </c>
      <c r="D18" s="169">
        <v>0.36</v>
      </c>
      <c r="E18" s="168">
        <v>24</v>
      </c>
      <c r="F18" s="168"/>
      <c r="G18" s="168"/>
      <c r="H18" s="168" t="s">
        <v>130</v>
      </c>
      <c r="I18" s="169">
        <v>0.14000000000000001</v>
      </c>
      <c r="J18" s="169">
        <v>0.36</v>
      </c>
      <c r="K18" s="168">
        <v>21.999999999999996</v>
      </c>
      <c r="L18" s="168"/>
      <c r="M18" s="168" t="s">
        <v>133</v>
      </c>
      <c r="N18" s="170">
        <v>0.14000000000000001</v>
      </c>
      <c r="O18" s="170">
        <v>0.39</v>
      </c>
      <c r="P18" s="168">
        <v>25</v>
      </c>
      <c r="Q18" s="168"/>
      <c r="R18" s="168" t="s">
        <v>140</v>
      </c>
      <c r="S18" s="170">
        <v>0.17</v>
      </c>
      <c r="T18" s="170">
        <v>0.44</v>
      </c>
      <c r="U18" s="168">
        <v>27</v>
      </c>
      <c r="V18" s="171"/>
      <c r="W18" s="171"/>
      <c r="X18" s="171"/>
    </row>
    <row r="19" spans="2:24" s="164" customFormat="1" x14ac:dyDescent="0.2">
      <c r="B19" s="168" t="s">
        <v>140</v>
      </c>
      <c r="C19" s="169">
        <v>0.11</v>
      </c>
      <c r="D19" s="169">
        <v>0.45</v>
      </c>
      <c r="E19" s="168">
        <v>34</v>
      </c>
      <c r="F19" s="168"/>
      <c r="G19" s="168"/>
      <c r="H19" s="168" t="s">
        <v>141</v>
      </c>
      <c r="I19" s="169">
        <v>0.19</v>
      </c>
      <c r="J19" s="169">
        <v>0.45</v>
      </c>
      <c r="K19" s="168">
        <v>26</v>
      </c>
      <c r="L19" s="168"/>
      <c r="M19" s="168" t="s">
        <v>130</v>
      </c>
      <c r="N19" s="170">
        <v>0.06</v>
      </c>
      <c r="O19" s="170">
        <v>0.38</v>
      </c>
      <c r="P19" s="168">
        <v>32</v>
      </c>
      <c r="Q19" s="168"/>
      <c r="R19" s="168" t="s">
        <v>141</v>
      </c>
      <c r="S19" s="170">
        <v>0.12</v>
      </c>
      <c r="T19" s="170">
        <v>0.41</v>
      </c>
      <c r="U19" s="168">
        <v>28.999999999999996</v>
      </c>
      <c r="V19" s="171"/>
      <c r="W19" s="171"/>
      <c r="X19" s="171"/>
    </row>
    <row r="21" spans="2:24" s="18" customFormat="1" ht="14.25" x14ac:dyDescent="0.2">
      <c r="B21" s="34"/>
    </row>
    <row r="22" spans="2:24" s="18" customFormat="1" ht="18" customHeight="1" x14ac:dyDescent="0.15">
      <c r="B22" s="33" t="s">
        <v>367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</row>
    <row r="23" spans="2:24" s="18" customFormat="1" x14ac:dyDescent="0.2">
      <c r="B23" s="18" t="s">
        <v>150</v>
      </c>
    </row>
    <row r="24" spans="2:24" s="18" customFormat="1" ht="11.25" x14ac:dyDescent="0.15"/>
    <row r="25" spans="2:24" s="18" customFormat="1" ht="11.25" x14ac:dyDescent="0.15"/>
    <row r="26" spans="2:24" s="18" customFormat="1" ht="11.25" x14ac:dyDescent="0.15"/>
    <row r="27" spans="2:24" s="18" customFormat="1" ht="11.25" x14ac:dyDescent="0.15"/>
    <row r="28" spans="2:24" s="18" customFormat="1" ht="11.25" x14ac:dyDescent="0.15"/>
    <row r="29" spans="2:24" s="18" customFormat="1" ht="11.25" x14ac:dyDescent="0.15"/>
    <row r="30" spans="2:24" s="18" customFormat="1" ht="11.25" x14ac:dyDescent="0.15"/>
    <row r="31" spans="2:24" s="18" customFormat="1" ht="11.25" x14ac:dyDescent="0.15"/>
    <row r="32" spans="2:24" s="18" customFormat="1" ht="11.25" x14ac:dyDescent="0.15"/>
    <row r="33" s="18" customFormat="1" ht="11.25" x14ac:dyDescent="0.15"/>
    <row r="34" s="18" customFormat="1" ht="11.25" x14ac:dyDescent="0.15"/>
    <row r="35" s="18" customFormat="1" ht="11.25" x14ac:dyDescent="0.15"/>
    <row r="36" s="18" customFormat="1" ht="11.25" x14ac:dyDescent="0.15"/>
    <row r="37" s="18" customFormat="1" ht="11.25" x14ac:dyDescent="0.15"/>
    <row r="38" s="18" customFormat="1" ht="11.25" x14ac:dyDescent="0.15"/>
    <row r="39" s="18" customFormat="1" ht="11.25" x14ac:dyDescent="0.15"/>
    <row r="40" s="18" customFormat="1" ht="11.25" x14ac:dyDescent="0.15"/>
    <row r="41" s="18" customFormat="1" ht="11.25" x14ac:dyDescent="0.15"/>
    <row r="42" s="18" customFormat="1" ht="11.25" x14ac:dyDescent="0.15"/>
    <row r="43" s="18" customFormat="1" ht="11.25" x14ac:dyDescent="0.15"/>
    <row r="44" s="18" customFormat="1" ht="11.25" x14ac:dyDescent="0.15"/>
    <row r="45" s="18" customFormat="1" ht="11.25" x14ac:dyDescent="0.15"/>
    <row r="46" s="18" customFormat="1" ht="11.25" x14ac:dyDescent="0.15"/>
    <row r="47" s="18" customFormat="1" ht="11.25" x14ac:dyDescent="0.15"/>
    <row r="48" s="18" customFormat="1" ht="11.25" x14ac:dyDescent="0.15"/>
    <row r="49" s="18" customFormat="1" ht="11.25" x14ac:dyDescent="0.15"/>
    <row r="50" s="18" customFormat="1" ht="11.25" x14ac:dyDescent="0.15"/>
    <row r="51" s="18" customFormat="1" ht="11.25" x14ac:dyDescent="0.15"/>
    <row r="52" s="18" customFormat="1" ht="11.25" x14ac:dyDescent="0.15"/>
    <row r="53" s="18" customFormat="1" ht="11.25" x14ac:dyDescent="0.15"/>
    <row r="54" s="18" customFormat="1" ht="11.25" x14ac:dyDescent="0.15"/>
    <row r="55" s="18" customFormat="1" ht="11.25" x14ac:dyDescent="0.15"/>
    <row r="56" s="18" customFormat="1" ht="11.25" x14ac:dyDescent="0.15"/>
    <row r="57" s="18" customFormat="1" ht="11.25" x14ac:dyDescent="0.15"/>
    <row r="58" s="18" customFormat="1" ht="11.25" x14ac:dyDescent="0.15"/>
    <row r="59" s="18" customFormat="1" ht="11.25" x14ac:dyDescent="0.15"/>
    <row r="60" s="18" customFormat="1" ht="11.25" x14ac:dyDescent="0.15"/>
    <row r="61" s="18" customFormat="1" ht="11.25" x14ac:dyDescent="0.15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pans="2:22" s="18" customFormat="1" x14ac:dyDescent="0.2"/>
    <row r="82" spans="2:22" s="18" customFormat="1" x14ac:dyDescent="0.2"/>
    <row r="83" spans="2:22" s="18" customFormat="1" ht="24" customHeight="1" x14ac:dyDescent="0.2">
      <c r="B83" s="202" t="s">
        <v>151</v>
      </c>
      <c r="C83" s="202"/>
      <c r="D83" s="202"/>
      <c r="E83" s="202"/>
      <c r="F83" s="202"/>
      <c r="G83" s="202"/>
      <c r="H83" s="202"/>
      <c r="I83" s="202"/>
      <c r="J83" s="202"/>
      <c r="K83" s="202"/>
      <c r="L83" s="202"/>
      <c r="M83" s="202"/>
      <c r="N83" s="202"/>
      <c r="O83" s="202"/>
      <c r="P83" s="202"/>
      <c r="Q83" s="202"/>
      <c r="R83" s="202"/>
      <c r="S83" s="202"/>
      <c r="T83" s="202"/>
      <c r="U83" s="202"/>
      <c r="V83" s="202"/>
    </row>
    <row r="84" spans="2:22" s="18" customFormat="1" x14ac:dyDescent="0.2">
      <c r="B84" s="96" t="s">
        <v>146</v>
      </c>
    </row>
    <row r="85" spans="2:22" s="18" customFormat="1" x14ac:dyDescent="0.2">
      <c r="B85" s="96" t="s">
        <v>152</v>
      </c>
    </row>
    <row r="86" spans="2:22" s="18" customFormat="1" x14ac:dyDescent="0.2">
      <c r="B86" s="24" t="s">
        <v>342</v>
      </c>
    </row>
  </sheetData>
  <mergeCells count="1">
    <mergeCell ref="B83:V83"/>
  </mergeCells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8"/>
  <sheetViews>
    <sheetView topLeftCell="A15" workbookViewId="0">
      <selection activeCell="N52" sqref="N52"/>
    </sheetView>
  </sheetViews>
  <sheetFormatPr baseColWidth="10" defaultColWidth="11.44140625" defaultRowHeight="11.4" x14ac:dyDescent="0.2"/>
  <cols>
    <col min="1" max="1" width="1.6640625" style="5" customWidth="1"/>
    <col min="2" max="2" width="8.109375" style="6" customWidth="1"/>
    <col min="3" max="5" width="8.109375" style="5" customWidth="1"/>
    <col min="6" max="6" width="9.109375" style="5" customWidth="1"/>
    <col min="7" max="7" width="11.44140625" style="5"/>
    <col min="8" max="8" width="17.44140625" style="5" customWidth="1"/>
    <col min="9" max="9" width="1.6640625" style="5" customWidth="1"/>
    <col min="10" max="16384" width="11.44140625" style="5"/>
  </cols>
  <sheetData>
    <row r="1" spans="2:8" s="173" customFormat="1" ht="12" x14ac:dyDescent="0.2">
      <c r="B1" s="172"/>
    </row>
    <row r="2" spans="2:8" s="173" customFormat="1" ht="12" x14ac:dyDescent="0.2">
      <c r="B2" s="172"/>
      <c r="C2" s="173" t="s">
        <v>153</v>
      </c>
    </row>
    <row r="3" spans="2:8" s="173" customFormat="1" x14ac:dyDescent="0.2">
      <c r="B3" s="172"/>
      <c r="C3" s="173" t="s">
        <v>154</v>
      </c>
      <c r="D3" s="173" t="s">
        <v>155</v>
      </c>
      <c r="E3" s="173" t="s">
        <v>118</v>
      </c>
    </row>
    <row r="4" spans="2:8" s="173" customFormat="1" ht="12" x14ac:dyDescent="0.2">
      <c r="B4" s="172">
        <v>2012</v>
      </c>
      <c r="C4" s="174">
        <v>37</v>
      </c>
      <c r="D4" s="173">
        <v>31</v>
      </c>
      <c r="E4" s="173">
        <v>32</v>
      </c>
    </row>
    <row r="5" spans="2:8" s="173" customFormat="1" ht="12" x14ac:dyDescent="0.2">
      <c r="B5" s="172">
        <v>2013</v>
      </c>
      <c r="C5" s="173">
        <v>44</v>
      </c>
      <c r="D5" s="173">
        <v>30</v>
      </c>
      <c r="E5" s="173">
        <v>26</v>
      </c>
    </row>
    <row r="6" spans="2:8" s="173" customFormat="1" ht="12" x14ac:dyDescent="0.2">
      <c r="B6" s="172">
        <v>2014</v>
      </c>
      <c r="C6" s="173">
        <v>42</v>
      </c>
      <c r="D6" s="173">
        <v>30</v>
      </c>
      <c r="E6" s="173">
        <v>28</v>
      </c>
    </row>
    <row r="7" spans="2:8" s="173" customFormat="1" ht="12" x14ac:dyDescent="0.2">
      <c r="B7" s="172">
        <v>2015</v>
      </c>
      <c r="C7" s="173">
        <v>49</v>
      </c>
      <c r="D7" s="173">
        <v>25</v>
      </c>
      <c r="E7" s="173">
        <v>26</v>
      </c>
    </row>
    <row r="8" spans="2:8" s="173" customFormat="1" ht="12" x14ac:dyDescent="0.2">
      <c r="B8" s="172">
        <v>2016</v>
      </c>
      <c r="C8" s="173">
        <v>66</v>
      </c>
      <c r="D8" s="173">
        <v>14</v>
      </c>
      <c r="E8" s="173">
        <v>20</v>
      </c>
    </row>
    <row r="9" spans="2:8" s="173" customFormat="1" ht="12" x14ac:dyDescent="0.2"/>
    <row r="10" spans="2:8" s="173" customFormat="1" ht="12" x14ac:dyDescent="0.2"/>
    <row r="11" spans="2:8" s="98" customFormat="1" ht="14.25" x14ac:dyDescent="0.15">
      <c r="B11" s="97"/>
    </row>
    <row r="12" spans="2:8" s="98" customFormat="1" ht="25.5" customHeight="1" x14ac:dyDescent="0.2">
      <c r="B12" s="203" t="s">
        <v>369</v>
      </c>
      <c r="C12" s="203"/>
      <c r="D12" s="203"/>
      <c r="E12" s="203"/>
      <c r="F12" s="203"/>
      <c r="G12" s="203"/>
      <c r="H12" s="203"/>
    </row>
    <row r="13" spans="2:8" s="98" customFormat="1" x14ac:dyDescent="0.2">
      <c r="B13" s="99" t="s">
        <v>361</v>
      </c>
    </row>
    <row r="14" spans="2:8" s="98" customFormat="1" ht="11.25" x14ac:dyDescent="0.15">
      <c r="B14" s="99"/>
    </row>
    <row r="15" spans="2:8" s="98" customFormat="1" ht="11.25" x14ac:dyDescent="0.15">
      <c r="B15" s="99"/>
    </row>
    <row r="16" spans="2:8" s="98" customFormat="1" ht="11.25" x14ac:dyDescent="0.15">
      <c r="B16" s="99"/>
    </row>
    <row r="17" spans="2:2" s="98" customFormat="1" ht="11.25" x14ac:dyDescent="0.15">
      <c r="B17" s="99"/>
    </row>
    <row r="18" spans="2:2" s="98" customFormat="1" ht="11.25" x14ac:dyDescent="0.15">
      <c r="B18" s="99"/>
    </row>
    <row r="19" spans="2:2" s="98" customFormat="1" ht="11.25" x14ac:dyDescent="0.15">
      <c r="B19" s="99"/>
    </row>
    <row r="20" spans="2:2" s="98" customFormat="1" ht="11.25" x14ac:dyDescent="0.15">
      <c r="B20" s="99"/>
    </row>
    <row r="21" spans="2:2" s="98" customFormat="1" ht="11.25" x14ac:dyDescent="0.15">
      <c r="B21" s="99"/>
    </row>
    <row r="22" spans="2:2" s="98" customFormat="1" ht="11.25" x14ac:dyDescent="0.15">
      <c r="B22" s="99"/>
    </row>
    <row r="23" spans="2:2" s="98" customFormat="1" ht="11.25" x14ac:dyDescent="0.15">
      <c r="B23" s="99"/>
    </row>
    <row r="24" spans="2:2" s="98" customFormat="1" ht="11.25" x14ac:dyDescent="0.15">
      <c r="B24" s="99"/>
    </row>
    <row r="25" spans="2:2" s="98" customFormat="1" ht="11.25" x14ac:dyDescent="0.15">
      <c r="B25" s="99"/>
    </row>
    <row r="26" spans="2:2" s="98" customFormat="1" ht="11.25" x14ac:dyDescent="0.15">
      <c r="B26" s="99"/>
    </row>
    <row r="27" spans="2:2" s="98" customFormat="1" ht="11.25" x14ac:dyDescent="0.15">
      <c r="B27" s="99"/>
    </row>
    <row r="28" spans="2:2" s="98" customFormat="1" ht="11.25" x14ac:dyDescent="0.15">
      <c r="B28" s="99"/>
    </row>
    <row r="29" spans="2:2" s="98" customFormat="1" ht="11.25" x14ac:dyDescent="0.15">
      <c r="B29" s="99"/>
    </row>
    <row r="30" spans="2:2" s="98" customFormat="1" ht="11.25" x14ac:dyDescent="0.15">
      <c r="B30" s="99"/>
    </row>
    <row r="31" spans="2:2" s="98" customFormat="1" ht="11.25" x14ac:dyDescent="0.15">
      <c r="B31" s="99"/>
    </row>
    <row r="32" spans="2:2" s="98" customFormat="1" ht="11.25" x14ac:dyDescent="0.15">
      <c r="B32" s="99"/>
    </row>
    <row r="33" spans="2:8" s="98" customFormat="1" ht="11.25" x14ac:dyDescent="0.15">
      <c r="B33" s="99"/>
    </row>
    <row r="34" spans="2:8" s="98" customFormat="1" ht="11.25" x14ac:dyDescent="0.15">
      <c r="B34" s="99"/>
    </row>
    <row r="35" spans="2:8" s="98" customFormat="1" ht="11.25" x14ac:dyDescent="0.15">
      <c r="B35" s="99"/>
    </row>
    <row r="36" spans="2:8" s="98" customFormat="1" ht="11.25" x14ac:dyDescent="0.15">
      <c r="B36" s="99"/>
    </row>
    <row r="37" spans="2:8" s="98" customFormat="1" ht="11.25" x14ac:dyDescent="0.15">
      <c r="B37" s="99"/>
    </row>
    <row r="38" spans="2:8" s="98" customFormat="1" ht="11.25" x14ac:dyDescent="0.15">
      <c r="B38" s="99"/>
    </row>
    <row r="39" spans="2:8" s="98" customFormat="1" ht="11.25" x14ac:dyDescent="0.15">
      <c r="B39" s="99"/>
    </row>
    <row r="40" spans="2:8" s="98" customFormat="1" ht="11.25" x14ac:dyDescent="0.15">
      <c r="B40" s="99"/>
    </row>
    <row r="41" spans="2:8" s="98" customFormat="1" ht="11.25" x14ac:dyDescent="0.15">
      <c r="B41" s="99"/>
    </row>
    <row r="42" spans="2:8" s="98" customFormat="1" ht="11.25" x14ac:dyDescent="0.15">
      <c r="B42" s="99"/>
    </row>
    <row r="43" spans="2:8" s="98" customFormat="1" ht="11.25" x14ac:dyDescent="0.15">
      <c r="B43" s="99"/>
    </row>
    <row r="44" spans="2:8" s="98" customFormat="1" ht="11.25" x14ac:dyDescent="0.15">
      <c r="B44" s="99"/>
    </row>
    <row r="45" spans="2:8" s="98" customFormat="1" ht="20.25" customHeight="1" x14ac:dyDescent="0.2">
      <c r="B45" s="201" t="s">
        <v>119</v>
      </c>
      <c r="C45" s="201"/>
      <c r="D45" s="201"/>
      <c r="E45" s="201"/>
      <c r="F45" s="201"/>
      <c r="G45" s="201"/>
      <c r="H45" s="201"/>
    </row>
    <row r="46" spans="2:8" s="98" customFormat="1" ht="36" customHeight="1" x14ac:dyDescent="0.2">
      <c r="B46" s="201" t="s">
        <v>156</v>
      </c>
      <c r="C46" s="201"/>
      <c r="D46" s="201"/>
      <c r="E46" s="201"/>
      <c r="F46" s="201"/>
      <c r="G46" s="201"/>
      <c r="H46" s="201"/>
    </row>
    <row r="47" spans="2:8" s="98" customFormat="1" x14ac:dyDescent="0.2">
      <c r="B47" s="94" t="s">
        <v>343</v>
      </c>
      <c r="C47" s="100"/>
      <c r="D47" s="100"/>
      <c r="E47" s="100"/>
      <c r="F47" s="100"/>
      <c r="G47" s="100"/>
      <c r="H47" s="100"/>
    </row>
    <row r="48" spans="2:8" s="98" customFormat="1" x14ac:dyDescent="0.2">
      <c r="B48" s="99"/>
    </row>
  </sheetData>
  <mergeCells count="3">
    <mergeCell ref="B46:H46"/>
    <mergeCell ref="B12:H12"/>
    <mergeCell ref="B45:H45"/>
  </mergeCells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9"/>
  <sheetViews>
    <sheetView topLeftCell="A33" workbookViewId="0">
      <selection activeCell="K39" sqref="K39"/>
    </sheetView>
  </sheetViews>
  <sheetFormatPr baseColWidth="10" defaultColWidth="11.44140625" defaultRowHeight="11.4" x14ac:dyDescent="0.2"/>
  <cols>
    <col min="1" max="1" width="1.6640625" style="2" customWidth="1"/>
    <col min="2" max="2" width="12.109375" style="2" bestFit="1" customWidth="1"/>
    <col min="3" max="6" width="11.44140625" style="2"/>
    <col min="7" max="7" width="18.5546875" style="2" customWidth="1"/>
    <col min="8" max="8" width="1.6640625" style="2" customWidth="1"/>
    <col min="9" max="16384" width="11.44140625" style="2"/>
  </cols>
  <sheetData>
    <row r="2" spans="2:5" s="164" customFormat="1" x14ac:dyDescent="0.2">
      <c r="C2" s="164" t="s">
        <v>157</v>
      </c>
      <c r="D2" s="164" t="s">
        <v>158</v>
      </c>
      <c r="E2" s="164" t="s">
        <v>92</v>
      </c>
    </row>
    <row r="3" spans="2:5" s="164" customFormat="1" ht="12" x14ac:dyDescent="0.2">
      <c r="B3" s="175">
        <v>40848</v>
      </c>
      <c r="C3" s="163">
        <v>32</v>
      </c>
      <c r="D3" s="163">
        <v>65</v>
      </c>
      <c r="E3" s="163">
        <f>100-D3-C3</f>
        <v>3</v>
      </c>
    </row>
    <row r="4" spans="2:5" s="164" customFormat="1" ht="12" x14ac:dyDescent="0.2">
      <c r="B4" s="175">
        <v>40940</v>
      </c>
      <c r="C4" s="163">
        <v>38</v>
      </c>
      <c r="D4" s="163">
        <v>56</v>
      </c>
      <c r="E4" s="163">
        <f t="shared" ref="E4:E18" si="0">100-D4-C4</f>
        <v>6</v>
      </c>
    </row>
    <row r="5" spans="2:5" s="164" customFormat="1" ht="12" x14ac:dyDescent="0.2">
      <c r="B5" s="175">
        <v>41030</v>
      </c>
      <c r="C5" s="163">
        <v>44</v>
      </c>
      <c r="D5" s="163">
        <v>49</v>
      </c>
      <c r="E5" s="163">
        <f t="shared" si="0"/>
        <v>7</v>
      </c>
    </row>
    <row r="6" spans="2:5" s="164" customFormat="1" ht="12" x14ac:dyDescent="0.2">
      <c r="B6" s="175">
        <v>41061</v>
      </c>
      <c r="C6" s="163">
        <v>39</v>
      </c>
      <c r="D6" s="163">
        <v>56</v>
      </c>
      <c r="E6" s="163">
        <f t="shared" si="0"/>
        <v>5</v>
      </c>
    </row>
    <row r="7" spans="2:5" s="164" customFormat="1" ht="12" x14ac:dyDescent="0.2">
      <c r="B7" s="175">
        <v>41183</v>
      </c>
      <c r="C7" s="163">
        <v>57</v>
      </c>
      <c r="D7" s="163">
        <v>37</v>
      </c>
      <c r="E7" s="163">
        <f t="shared" si="0"/>
        <v>6</v>
      </c>
    </row>
    <row r="8" spans="2:5" s="164" customFormat="1" ht="12" x14ac:dyDescent="0.2">
      <c r="B8" s="175">
        <v>41275</v>
      </c>
      <c r="C8" s="163">
        <v>66</v>
      </c>
      <c r="D8" s="163">
        <v>29</v>
      </c>
      <c r="E8" s="163">
        <f t="shared" si="0"/>
        <v>5</v>
      </c>
    </row>
    <row r="9" spans="2:5" s="164" customFormat="1" ht="12" x14ac:dyDescent="0.2">
      <c r="B9" s="175">
        <v>41365</v>
      </c>
      <c r="C9" s="163">
        <v>58</v>
      </c>
      <c r="D9" s="163">
        <v>37</v>
      </c>
      <c r="E9" s="163">
        <f t="shared" si="0"/>
        <v>5</v>
      </c>
    </row>
    <row r="10" spans="2:5" s="164" customFormat="1" ht="12" x14ac:dyDescent="0.2">
      <c r="B10" s="175">
        <v>41426</v>
      </c>
      <c r="C10" s="163">
        <v>63</v>
      </c>
      <c r="D10" s="163">
        <v>33</v>
      </c>
      <c r="E10" s="163">
        <f t="shared" si="0"/>
        <v>4</v>
      </c>
    </row>
    <row r="11" spans="2:5" s="164" customFormat="1" ht="12" x14ac:dyDescent="0.2">
      <c r="B11" s="175">
        <v>41518</v>
      </c>
      <c r="C11" s="163">
        <v>60</v>
      </c>
      <c r="D11" s="163">
        <v>35</v>
      </c>
      <c r="E11" s="163">
        <f t="shared" si="0"/>
        <v>5</v>
      </c>
    </row>
    <row r="12" spans="2:5" s="164" customFormat="1" ht="12" x14ac:dyDescent="0.2">
      <c r="B12" s="175">
        <v>41609</v>
      </c>
      <c r="C12" s="163">
        <v>69</v>
      </c>
      <c r="D12" s="163">
        <v>28</v>
      </c>
      <c r="E12" s="163">
        <f t="shared" si="0"/>
        <v>3</v>
      </c>
    </row>
    <row r="13" spans="2:5" s="164" customFormat="1" ht="12" x14ac:dyDescent="0.2">
      <c r="B13" s="175">
        <v>41671</v>
      </c>
      <c r="C13" s="163">
        <v>64</v>
      </c>
      <c r="D13" s="163">
        <v>32</v>
      </c>
      <c r="E13" s="163">
        <f t="shared" si="0"/>
        <v>4</v>
      </c>
    </row>
    <row r="14" spans="2:5" s="164" customFormat="1" ht="12" x14ac:dyDescent="0.2">
      <c r="B14" s="175">
        <v>41760</v>
      </c>
      <c r="C14" s="163">
        <v>69</v>
      </c>
      <c r="D14" s="163">
        <v>27</v>
      </c>
      <c r="E14" s="163">
        <f t="shared" si="0"/>
        <v>4</v>
      </c>
    </row>
    <row r="15" spans="2:5" s="164" customFormat="1" ht="12" x14ac:dyDescent="0.2">
      <c r="B15" s="175">
        <v>41913</v>
      </c>
      <c r="C15" s="163">
        <v>72</v>
      </c>
      <c r="D15" s="163">
        <v>24</v>
      </c>
      <c r="E15" s="163">
        <f t="shared" si="0"/>
        <v>4</v>
      </c>
    </row>
    <row r="16" spans="2:5" s="164" customFormat="1" ht="12" x14ac:dyDescent="0.2">
      <c r="B16" s="175">
        <v>42186</v>
      </c>
      <c r="C16" s="163">
        <v>81</v>
      </c>
      <c r="D16" s="163">
        <v>14</v>
      </c>
      <c r="E16" s="163">
        <f t="shared" si="0"/>
        <v>5</v>
      </c>
    </row>
    <row r="17" spans="2:8" s="164" customFormat="1" ht="12" x14ac:dyDescent="0.2">
      <c r="B17" s="175">
        <v>42309</v>
      </c>
      <c r="C17" s="163">
        <v>86</v>
      </c>
      <c r="D17" s="163">
        <v>14</v>
      </c>
      <c r="E17" s="163"/>
    </row>
    <row r="18" spans="2:8" s="164" customFormat="1" ht="12" x14ac:dyDescent="0.2">
      <c r="B18" s="175">
        <v>42430</v>
      </c>
      <c r="C18" s="163">
        <v>81</v>
      </c>
      <c r="D18" s="163">
        <v>10</v>
      </c>
      <c r="E18" s="163">
        <f t="shared" si="0"/>
        <v>9</v>
      </c>
    </row>
    <row r="19" spans="2:8" ht="12" x14ac:dyDescent="0.2">
      <c r="B19" s="8"/>
      <c r="C19" s="3"/>
      <c r="D19" s="3"/>
      <c r="E19" s="3"/>
    </row>
    <row r="20" spans="2:8" ht="12" x14ac:dyDescent="0.2">
      <c r="B20" s="8"/>
      <c r="C20" s="3"/>
      <c r="D20" s="3"/>
      <c r="E20" s="3"/>
    </row>
    <row r="21" spans="2:8" ht="15" x14ac:dyDescent="0.2">
      <c r="B21" s="7"/>
    </row>
    <row r="22" spans="2:8" s="18" customFormat="1" ht="29.4" customHeight="1" x14ac:dyDescent="0.2">
      <c r="B22" s="204" t="s">
        <v>368</v>
      </c>
      <c r="C22" s="204"/>
      <c r="D22" s="204"/>
      <c r="E22" s="204"/>
      <c r="F22" s="204"/>
      <c r="G22" s="204"/>
      <c r="H22" s="204"/>
    </row>
    <row r="23" spans="2:8" s="18" customFormat="1" x14ac:dyDescent="0.2">
      <c r="B23" s="99" t="s">
        <v>361</v>
      </c>
    </row>
    <row r="24" spans="2:8" s="18" customFormat="1" ht="11.25" x14ac:dyDescent="0.15"/>
    <row r="25" spans="2:8" s="18" customFormat="1" ht="11.25" x14ac:dyDescent="0.15"/>
    <row r="26" spans="2:8" s="18" customFormat="1" ht="11.25" x14ac:dyDescent="0.15"/>
    <row r="27" spans="2:8" s="18" customFormat="1" ht="11.25" x14ac:dyDescent="0.15"/>
    <row r="28" spans="2:8" s="18" customFormat="1" ht="11.25" x14ac:dyDescent="0.15"/>
    <row r="29" spans="2:8" s="18" customFormat="1" ht="11.25" x14ac:dyDescent="0.15"/>
    <row r="30" spans="2:8" s="18" customFormat="1" ht="11.25" x14ac:dyDescent="0.15"/>
    <row r="31" spans="2:8" s="18" customFormat="1" ht="11.25" x14ac:dyDescent="0.15"/>
    <row r="32" spans="2:8" s="18" customFormat="1" ht="11.25" x14ac:dyDescent="0.15"/>
    <row r="33" s="18" customFormat="1" ht="11.25" x14ac:dyDescent="0.15"/>
    <row r="34" s="18" customFormat="1" ht="11.25" x14ac:dyDescent="0.15"/>
    <row r="35" s="18" customFormat="1" ht="11.25" x14ac:dyDescent="0.15"/>
    <row r="36" s="18" customFormat="1" ht="11.25" x14ac:dyDescent="0.15"/>
    <row r="37" s="18" customFormat="1" ht="11.25" x14ac:dyDescent="0.15"/>
    <row r="38" s="18" customFormat="1" ht="11.25" x14ac:dyDescent="0.15"/>
    <row r="39" s="18" customFormat="1" ht="11.25" x14ac:dyDescent="0.15"/>
    <row r="40" s="18" customFormat="1" ht="11.25" x14ac:dyDescent="0.15"/>
    <row r="41" s="18" customFormat="1" ht="11.25" x14ac:dyDescent="0.15"/>
    <row r="42" s="18" customFormat="1" ht="11.25" x14ac:dyDescent="0.15"/>
    <row r="43" s="18" customFormat="1" ht="11.25" x14ac:dyDescent="0.15"/>
    <row r="44" s="18" customFormat="1" ht="11.25" x14ac:dyDescent="0.15"/>
    <row r="45" s="18" customFormat="1" ht="11.25" x14ac:dyDescent="0.15"/>
    <row r="46" s="18" customFormat="1" ht="11.25" x14ac:dyDescent="0.15"/>
    <row r="47" s="18" customFormat="1" ht="11.25" x14ac:dyDescent="0.15"/>
    <row r="48" s="18" customFormat="1" ht="11.25" x14ac:dyDescent="0.15"/>
    <row r="49" spans="2:7" s="18" customFormat="1" ht="11.25" x14ac:dyDescent="0.15"/>
    <row r="50" spans="2:7" s="18" customFormat="1" ht="11.25" x14ac:dyDescent="0.15"/>
    <row r="51" spans="2:7" s="18" customFormat="1" ht="11.25" x14ac:dyDescent="0.15"/>
    <row r="52" spans="2:7" s="18" customFormat="1" ht="11.25" x14ac:dyDescent="0.15"/>
    <row r="53" spans="2:7" s="18" customFormat="1" ht="11.25" x14ac:dyDescent="0.15"/>
    <row r="54" spans="2:7" s="18" customFormat="1" ht="11.25" x14ac:dyDescent="0.15"/>
    <row r="55" spans="2:7" s="18" customFormat="1" ht="11.25" x14ac:dyDescent="0.15"/>
    <row r="56" spans="2:7" s="18" customFormat="1" ht="11.25" x14ac:dyDescent="0.15"/>
    <row r="57" spans="2:7" s="18" customFormat="1" ht="21.75" customHeight="1" x14ac:dyDescent="0.2">
      <c r="B57" s="201" t="s">
        <v>159</v>
      </c>
      <c r="C57" s="201"/>
      <c r="D57" s="201"/>
      <c r="E57" s="201"/>
      <c r="F57" s="201"/>
      <c r="G57" s="201"/>
    </row>
    <row r="58" spans="2:7" s="18" customFormat="1" ht="22.5" customHeight="1" x14ac:dyDescent="0.2">
      <c r="B58" s="201" t="s">
        <v>160</v>
      </c>
      <c r="C58" s="201"/>
      <c r="D58" s="201"/>
      <c r="E58" s="201"/>
      <c r="F58" s="201"/>
      <c r="G58" s="201"/>
    </row>
    <row r="59" spans="2:7" s="18" customFormat="1" ht="23.25" customHeight="1" x14ac:dyDescent="0.2">
      <c r="B59" s="201" t="s">
        <v>344</v>
      </c>
      <c r="C59" s="201"/>
      <c r="D59" s="201"/>
      <c r="E59" s="201"/>
      <c r="F59" s="201"/>
      <c r="G59" s="201"/>
    </row>
  </sheetData>
  <mergeCells count="4">
    <mergeCell ref="B57:G57"/>
    <mergeCell ref="B58:G58"/>
    <mergeCell ref="B59:G59"/>
    <mergeCell ref="B22:H22"/>
  </mergeCells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2"/>
  <sheetViews>
    <sheetView topLeftCell="A32" workbookViewId="0">
      <selection activeCell="J69" sqref="J69"/>
    </sheetView>
  </sheetViews>
  <sheetFormatPr baseColWidth="10" defaultColWidth="11.44140625" defaultRowHeight="11.4" x14ac:dyDescent="0.2"/>
  <cols>
    <col min="1" max="1" width="1.6640625" style="9" customWidth="1"/>
    <col min="2" max="2" width="11.44140625" style="11"/>
    <col min="3" max="8" width="9.33203125" style="11" customWidth="1"/>
    <col min="9" max="9" width="4.44140625" style="9" customWidth="1"/>
    <col min="10" max="16384" width="11.44140625" style="9"/>
  </cols>
  <sheetData>
    <row r="1" spans="2:11" s="177" customFormat="1" x14ac:dyDescent="0.2">
      <c r="B1" s="176"/>
      <c r="C1" s="176" t="s">
        <v>210</v>
      </c>
      <c r="D1" s="176" t="s">
        <v>211</v>
      </c>
      <c r="E1" s="176" t="s">
        <v>228</v>
      </c>
      <c r="F1" s="176" t="s">
        <v>229</v>
      </c>
      <c r="G1" s="176"/>
      <c r="H1" s="176"/>
    </row>
    <row r="2" spans="2:11" s="177" customFormat="1" x14ac:dyDescent="0.2">
      <c r="B2" s="176"/>
      <c r="C2" s="176" t="s">
        <v>208</v>
      </c>
      <c r="D2" s="176" t="s">
        <v>209</v>
      </c>
      <c r="E2" s="176" t="s">
        <v>230</v>
      </c>
      <c r="F2" s="176" t="s">
        <v>231</v>
      </c>
      <c r="G2" s="176"/>
      <c r="H2" s="176"/>
    </row>
    <row r="3" spans="2:11" s="180" customFormat="1" ht="24" x14ac:dyDescent="0.2">
      <c r="B3" s="178"/>
      <c r="C3" s="178" t="s">
        <v>212</v>
      </c>
      <c r="D3" s="178" t="s">
        <v>213</v>
      </c>
      <c r="E3" s="178" t="s">
        <v>232</v>
      </c>
      <c r="F3" s="178" t="s">
        <v>233</v>
      </c>
      <c r="G3" s="178"/>
      <c r="H3" s="178"/>
      <c r="I3" s="179"/>
      <c r="J3" s="179"/>
    </row>
    <row r="4" spans="2:11" s="177" customFormat="1" ht="12" x14ac:dyDescent="0.2">
      <c r="B4" s="181">
        <v>42522</v>
      </c>
      <c r="C4" s="176">
        <v>41</v>
      </c>
      <c r="D4" s="176">
        <v>32</v>
      </c>
      <c r="E4" s="176">
        <v>19</v>
      </c>
      <c r="F4" s="176">
        <v>7</v>
      </c>
      <c r="G4" s="176"/>
      <c r="H4" s="176"/>
      <c r="I4" s="176"/>
      <c r="J4" s="176"/>
    </row>
    <row r="5" spans="2:11" s="177" customFormat="1" ht="12" x14ac:dyDescent="0.2">
      <c r="B5" s="181">
        <v>42156</v>
      </c>
      <c r="C5" s="176">
        <v>42</v>
      </c>
      <c r="D5" s="176">
        <v>30</v>
      </c>
      <c r="E5" s="176">
        <v>19</v>
      </c>
      <c r="F5" s="176">
        <v>6</v>
      </c>
      <c r="G5" s="176"/>
      <c r="H5" s="176"/>
      <c r="I5" s="176"/>
      <c r="J5" s="176"/>
    </row>
    <row r="6" spans="2:11" s="177" customFormat="1" ht="12" x14ac:dyDescent="0.2">
      <c r="B6" s="181">
        <v>41791</v>
      </c>
      <c r="C6" s="176">
        <v>39</v>
      </c>
      <c r="D6" s="176">
        <v>35</v>
      </c>
      <c r="E6" s="176">
        <v>20</v>
      </c>
      <c r="F6" s="176">
        <v>6</v>
      </c>
      <c r="G6" s="176"/>
      <c r="H6" s="176"/>
      <c r="I6" s="176"/>
      <c r="J6" s="176"/>
    </row>
    <row r="7" spans="2:11" s="177" customFormat="1" ht="12" x14ac:dyDescent="0.2">
      <c r="B7" s="181">
        <v>41426</v>
      </c>
      <c r="C7" s="176">
        <v>43</v>
      </c>
      <c r="D7" s="176">
        <v>33</v>
      </c>
      <c r="E7" s="176">
        <v>17</v>
      </c>
      <c r="F7" s="176">
        <v>6</v>
      </c>
      <c r="G7" s="176"/>
      <c r="H7" s="176"/>
      <c r="I7" s="176"/>
      <c r="J7" s="176"/>
    </row>
    <row r="8" spans="2:11" s="177" customFormat="1" ht="12" x14ac:dyDescent="0.2">
      <c r="B8" s="181">
        <v>41061</v>
      </c>
      <c r="C8" s="176">
        <v>43</v>
      </c>
      <c r="D8" s="176">
        <v>32</v>
      </c>
      <c r="E8" s="176">
        <v>18</v>
      </c>
      <c r="F8" s="176">
        <v>5</v>
      </c>
      <c r="G8" s="176"/>
      <c r="H8" s="176"/>
      <c r="I8" s="176"/>
      <c r="J8" s="176"/>
    </row>
    <row r="9" spans="2:11" s="177" customFormat="1" ht="12" x14ac:dyDescent="0.2">
      <c r="B9" s="181">
        <v>40695</v>
      </c>
      <c r="C9" s="176">
        <v>47</v>
      </c>
      <c r="D9" s="176">
        <v>31</v>
      </c>
      <c r="E9" s="176">
        <v>16</v>
      </c>
      <c r="F9" s="176">
        <v>3</v>
      </c>
      <c r="G9" s="176"/>
      <c r="H9" s="176"/>
      <c r="I9" s="176"/>
      <c r="J9" s="176"/>
      <c r="K9" s="176"/>
    </row>
    <row r="10" spans="2:11" s="177" customFormat="1" ht="12" x14ac:dyDescent="0.2">
      <c r="B10" s="181">
        <v>40360</v>
      </c>
      <c r="C10" s="176">
        <v>44</v>
      </c>
      <c r="D10" s="176">
        <v>32</v>
      </c>
      <c r="E10" s="176">
        <v>18</v>
      </c>
      <c r="F10" s="176">
        <v>4</v>
      </c>
      <c r="G10" s="176"/>
      <c r="H10" s="176"/>
      <c r="I10" s="176"/>
      <c r="J10" s="176"/>
    </row>
    <row r="11" spans="2:11" s="177" customFormat="1" ht="12" x14ac:dyDescent="0.2">
      <c r="B11" s="181">
        <v>39965</v>
      </c>
      <c r="C11" s="176">
        <v>45</v>
      </c>
      <c r="D11" s="176">
        <v>37</v>
      </c>
      <c r="E11" s="176">
        <v>12</v>
      </c>
      <c r="F11" s="176">
        <v>5</v>
      </c>
      <c r="G11" s="176"/>
      <c r="H11" s="176"/>
      <c r="I11" s="176"/>
      <c r="J11" s="176"/>
    </row>
    <row r="12" spans="2:11" s="177" customFormat="1" ht="12" x14ac:dyDescent="0.2">
      <c r="B12" s="181">
        <v>39600</v>
      </c>
      <c r="C12" s="176">
        <v>45</v>
      </c>
      <c r="D12" s="176">
        <v>26</v>
      </c>
      <c r="E12" s="176">
        <v>20</v>
      </c>
      <c r="F12" s="176">
        <v>7</v>
      </c>
      <c r="G12" s="176"/>
      <c r="H12" s="176"/>
      <c r="I12" s="176"/>
      <c r="J12" s="176"/>
    </row>
    <row r="13" spans="2:11" s="177" customFormat="1" ht="12" x14ac:dyDescent="0.2">
      <c r="B13" s="181">
        <v>39234</v>
      </c>
      <c r="C13" s="176">
        <v>39</v>
      </c>
      <c r="D13" s="176">
        <v>30</v>
      </c>
      <c r="E13" s="176">
        <v>21</v>
      </c>
      <c r="F13" s="176">
        <v>8</v>
      </c>
      <c r="G13" s="176"/>
      <c r="H13" s="176"/>
      <c r="I13" s="176"/>
      <c r="J13" s="176"/>
    </row>
    <row r="14" spans="2:11" s="177" customFormat="1" ht="12" x14ac:dyDescent="0.2">
      <c r="B14" s="181">
        <v>38869</v>
      </c>
      <c r="C14" s="176">
        <v>41</v>
      </c>
      <c r="D14" s="176">
        <v>32</v>
      </c>
      <c r="E14" s="176">
        <v>19</v>
      </c>
      <c r="F14" s="176">
        <v>5</v>
      </c>
      <c r="G14" s="176"/>
      <c r="H14" s="176"/>
      <c r="I14" s="176"/>
      <c r="J14" s="176"/>
    </row>
    <row r="15" spans="2:11" s="177" customFormat="1" ht="12" x14ac:dyDescent="0.2">
      <c r="B15" s="182">
        <v>38473</v>
      </c>
      <c r="C15" s="183">
        <v>42</v>
      </c>
      <c r="D15" s="183">
        <v>32</v>
      </c>
      <c r="E15" s="183">
        <v>18</v>
      </c>
      <c r="F15" s="183">
        <v>7</v>
      </c>
      <c r="G15" s="183"/>
      <c r="H15" s="183"/>
      <c r="I15" s="183"/>
      <c r="J15" s="183"/>
    </row>
    <row r="16" spans="2:11" s="186" customFormat="1" ht="12" x14ac:dyDescent="0.2">
      <c r="B16" s="184">
        <v>38108</v>
      </c>
      <c r="C16" s="185">
        <v>36</v>
      </c>
      <c r="D16" s="185">
        <v>39</v>
      </c>
      <c r="E16" s="185">
        <v>19</v>
      </c>
      <c r="F16" s="185">
        <v>5</v>
      </c>
      <c r="G16" s="185"/>
      <c r="H16" s="185"/>
      <c r="I16" s="185"/>
      <c r="J16" s="185"/>
    </row>
    <row r="17" spans="2:10" s="177" customFormat="1" ht="12" x14ac:dyDescent="0.2">
      <c r="B17" s="181">
        <v>37773</v>
      </c>
      <c r="C17" s="176">
        <v>48</v>
      </c>
      <c r="D17" s="176">
        <v>34</v>
      </c>
      <c r="E17" s="176">
        <v>14</v>
      </c>
      <c r="F17" s="176">
        <v>4</v>
      </c>
      <c r="G17" s="176"/>
      <c r="H17" s="176"/>
      <c r="I17" s="176"/>
      <c r="J17" s="176"/>
    </row>
    <row r="18" spans="2:10" s="177" customFormat="1" ht="12" x14ac:dyDescent="0.2">
      <c r="B18" s="181">
        <v>37408</v>
      </c>
      <c r="C18" s="176">
        <v>43</v>
      </c>
      <c r="D18" s="176">
        <v>36</v>
      </c>
      <c r="E18" s="176">
        <v>16</v>
      </c>
      <c r="F18" s="176">
        <v>5</v>
      </c>
      <c r="G18" s="176"/>
      <c r="H18" s="176"/>
      <c r="I18" s="176"/>
      <c r="J18" s="176"/>
    </row>
    <row r="19" spans="2:10" s="177" customFormat="1" ht="12" x14ac:dyDescent="0.2">
      <c r="B19" s="181">
        <v>37043</v>
      </c>
      <c r="C19" s="176">
        <v>32</v>
      </c>
      <c r="D19" s="176">
        <v>34</v>
      </c>
      <c r="E19" s="176">
        <v>24</v>
      </c>
      <c r="F19" s="176">
        <v>6</v>
      </c>
      <c r="G19" s="176"/>
      <c r="H19" s="176"/>
      <c r="I19" s="176"/>
      <c r="J19" s="176"/>
    </row>
    <row r="20" spans="2:10" s="177" customFormat="1" ht="12" x14ac:dyDescent="0.2">
      <c r="B20" s="181">
        <v>36678</v>
      </c>
      <c r="C20" s="176">
        <v>25</v>
      </c>
      <c r="D20" s="176">
        <v>39</v>
      </c>
      <c r="E20" s="176">
        <v>26</v>
      </c>
      <c r="F20" s="176">
        <v>7</v>
      </c>
      <c r="G20" s="176"/>
      <c r="H20" s="176"/>
      <c r="I20" s="176"/>
      <c r="J20" s="176"/>
    </row>
    <row r="21" spans="2:10" s="177" customFormat="1" ht="12" x14ac:dyDescent="0.2">
      <c r="B21" s="181">
        <v>36312</v>
      </c>
      <c r="C21" s="176">
        <v>34</v>
      </c>
      <c r="D21" s="176">
        <v>34</v>
      </c>
      <c r="E21" s="176">
        <v>26</v>
      </c>
      <c r="F21" s="176">
        <v>5</v>
      </c>
      <c r="G21" s="176"/>
      <c r="H21" s="176"/>
      <c r="I21" s="176"/>
      <c r="J21" s="176"/>
    </row>
    <row r="22" spans="2:10" s="177" customFormat="1" ht="12" x14ac:dyDescent="0.2">
      <c r="B22" s="181">
        <v>35947</v>
      </c>
      <c r="C22" s="176">
        <v>33</v>
      </c>
      <c r="D22" s="176">
        <v>31</v>
      </c>
      <c r="E22" s="176">
        <v>25</v>
      </c>
      <c r="F22" s="176">
        <v>8</v>
      </c>
      <c r="G22" s="176"/>
      <c r="H22" s="176"/>
      <c r="I22" s="176"/>
      <c r="J22" s="176"/>
    </row>
    <row r="23" spans="2:10" s="177" customFormat="1" ht="12" x14ac:dyDescent="0.2">
      <c r="B23" s="181">
        <v>35612</v>
      </c>
      <c r="C23" s="176">
        <v>30</v>
      </c>
      <c r="D23" s="176">
        <v>30</v>
      </c>
      <c r="E23" s="176">
        <v>27</v>
      </c>
      <c r="F23" s="176">
        <v>10</v>
      </c>
      <c r="G23" s="176"/>
      <c r="H23" s="176"/>
      <c r="I23" s="176"/>
      <c r="J23" s="176"/>
    </row>
    <row r="24" spans="2:10" s="177" customFormat="1" ht="12" x14ac:dyDescent="0.2">
      <c r="B24" s="181">
        <v>35186</v>
      </c>
      <c r="C24" s="176">
        <v>30</v>
      </c>
      <c r="D24" s="176">
        <v>36</v>
      </c>
      <c r="E24" s="176">
        <v>25</v>
      </c>
      <c r="F24" s="176">
        <v>7</v>
      </c>
      <c r="G24" s="176"/>
      <c r="H24" s="176"/>
      <c r="I24" s="176"/>
      <c r="J24" s="176"/>
    </row>
    <row r="25" spans="2:10" s="177" customFormat="1" ht="12" x14ac:dyDescent="0.2">
      <c r="B25" s="181">
        <v>34790</v>
      </c>
      <c r="C25" s="176">
        <v>33</v>
      </c>
      <c r="D25" s="176">
        <v>31</v>
      </c>
      <c r="E25" s="176">
        <v>27</v>
      </c>
      <c r="F25" s="176">
        <v>7</v>
      </c>
      <c r="G25" s="176"/>
      <c r="H25" s="176"/>
      <c r="I25" s="176"/>
      <c r="J25" s="176"/>
    </row>
    <row r="26" spans="2:10" s="177" customFormat="1" ht="12" x14ac:dyDescent="0.2">
      <c r="B26" s="181">
        <v>34394</v>
      </c>
      <c r="C26" s="176">
        <v>30</v>
      </c>
      <c r="D26" s="176">
        <v>34</v>
      </c>
      <c r="E26" s="176">
        <v>26</v>
      </c>
      <c r="F26" s="176">
        <v>8</v>
      </c>
      <c r="G26" s="176"/>
      <c r="H26" s="176"/>
      <c r="I26" s="176"/>
      <c r="J26" s="176"/>
    </row>
    <row r="28" spans="2:10" ht="15" x14ac:dyDescent="0.25">
      <c r="B28" s="10"/>
    </row>
    <row r="29" spans="2:10" ht="13.2" x14ac:dyDescent="0.25">
      <c r="B29" s="205" t="s">
        <v>370</v>
      </c>
      <c r="C29" s="101"/>
      <c r="D29" s="101"/>
      <c r="E29" s="101"/>
      <c r="F29" s="101"/>
      <c r="G29" s="101"/>
      <c r="H29" s="101"/>
      <c r="I29" s="102"/>
    </row>
    <row r="30" spans="2:10" x14ac:dyDescent="0.2">
      <c r="B30" s="99" t="s">
        <v>361</v>
      </c>
    </row>
    <row r="62" spans="2:2" ht="12" x14ac:dyDescent="0.2">
      <c r="B62" s="12" t="s">
        <v>346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2"/>
  <sheetViews>
    <sheetView topLeftCell="A39" workbookViewId="0">
      <selection activeCell="L30" sqref="L30"/>
    </sheetView>
  </sheetViews>
  <sheetFormatPr baseColWidth="10" defaultColWidth="11.44140625" defaultRowHeight="11.4" x14ac:dyDescent="0.2"/>
  <cols>
    <col min="1" max="1" width="1.6640625" style="18" customWidth="1"/>
    <col min="2" max="2" width="11.109375" style="18" bestFit="1" customWidth="1"/>
    <col min="3" max="3" width="13.109375" style="18" bestFit="1" customWidth="1"/>
    <col min="4" max="4" width="11.33203125" style="18" bestFit="1" customWidth="1"/>
    <col min="5" max="5" width="11.44140625" style="18"/>
    <col min="6" max="6" width="11.109375" style="18" bestFit="1" customWidth="1"/>
    <col min="7" max="7" width="11.109375" style="18" customWidth="1"/>
    <col min="8" max="8" width="11.6640625" style="18" customWidth="1"/>
    <col min="9" max="9" width="11.44140625" style="18"/>
    <col min="10" max="10" width="10.33203125" style="18" bestFit="1" customWidth="1"/>
    <col min="11" max="11" width="10.33203125" style="18" customWidth="1"/>
    <col min="12" max="12" width="11.33203125" style="18" bestFit="1" customWidth="1"/>
    <col min="13" max="16384" width="11.44140625" style="18"/>
  </cols>
  <sheetData>
    <row r="2" spans="2:5" ht="11.25" x14ac:dyDescent="0.15">
      <c r="B2" s="107"/>
      <c r="C2" s="107"/>
      <c r="D2" s="107" t="s">
        <v>38</v>
      </c>
      <c r="E2" s="115" t="s">
        <v>39</v>
      </c>
    </row>
    <row r="3" spans="2:5" ht="11.25" x14ac:dyDescent="0.15">
      <c r="B3" s="111" t="s">
        <v>55</v>
      </c>
      <c r="C3" s="111" t="s">
        <v>56</v>
      </c>
      <c r="D3" s="114">
        <v>0.89</v>
      </c>
      <c r="E3" s="114">
        <v>0.91</v>
      </c>
    </row>
    <row r="4" spans="2:5" ht="11.25" x14ac:dyDescent="0.15">
      <c r="B4" s="111" t="s">
        <v>6</v>
      </c>
      <c r="C4" s="111" t="s">
        <v>51</v>
      </c>
      <c r="D4" s="114">
        <v>0.76</v>
      </c>
      <c r="E4" s="114">
        <v>0.88</v>
      </c>
    </row>
    <row r="5" spans="2:5" ht="11.25" x14ac:dyDescent="0.15">
      <c r="B5" s="111" t="s">
        <v>5</v>
      </c>
      <c r="C5" s="111" t="s">
        <v>40</v>
      </c>
      <c r="D5" s="114">
        <v>0.66</v>
      </c>
      <c r="E5" s="114">
        <v>0.86</v>
      </c>
    </row>
    <row r="6" spans="2:5" ht="11.25" x14ac:dyDescent="0.15">
      <c r="B6" s="111" t="s">
        <v>64</v>
      </c>
      <c r="C6" s="111" t="s">
        <v>65</v>
      </c>
      <c r="D6" s="114">
        <v>0.71</v>
      </c>
      <c r="E6" s="114">
        <v>0.85</v>
      </c>
    </row>
    <row r="7" spans="2:5" ht="11.25" x14ac:dyDescent="0.15">
      <c r="B7" s="111" t="s">
        <v>66</v>
      </c>
      <c r="C7" s="111" t="s">
        <v>67</v>
      </c>
      <c r="D7" s="114">
        <v>0.67</v>
      </c>
      <c r="E7" s="114">
        <v>0.82</v>
      </c>
    </row>
    <row r="8" spans="2:5" ht="11.25" x14ac:dyDescent="0.15">
      <c r="B8" s="111" t="s">
        <v>3</v>
      </c>
      <c r="C8" s="111" t="s">
        <v>61</v>
      </c>
      <c r="D8" s="114">
        <v>0.73</v>
      </c>
      <c r="E8" s="114">
        <v>0.81</v>
      </c>
    </row>
    <row r="9" spans="2:5" x14ac:dyDescent="0.2">
      <c r="B9" s="111" t="s">
        <v>62</v>
      </c>
      <c r="C9" s="111" t="s">
        <v>63</v>
      </c>
      <c r="D9" s="114">
        <v>0.76</v>
      </c>
      <c r="E9" s="114">
        <v>0.78</v>
      </c>
    </row>
    <row r="10" spans="2:5" ht="11.25" x14ac:dyDescent="0.15">
      <c r="B10" s="111" t="s">
        <v>57</v>
      </c>
      <c r="C10" s="111" t="s">
        <v>58</v>
      </c>
      <c r="D10" s="114">
        <v>0.88</v>
      </c>
      <c r="E10" s="114">
        <v>0.75</v>
      </c>
    </row>
    <row r="11" spans="2:5" ht="11.25" x14ac:dyDescent="0.15">
      <c r="B11" s="111" t="s">
        <v>75</v>
      </c>
      <c r="C11" s="111" t="s">
        <v>76</v>
      </c>
      <c r="D11" s="114">
        <v>0.71</v>
      </c>
      <c r="E11" s="114">
        <v>0.74</v>
      </c>
    </row>
    <row r="12" spans="2:5" ht="11.25" x14ac:dyDescent="0.15">
      <c r="B12" s="111" t="s">
        <v>72</v>
      </c>
      <c r="C12" s="111" t="s">
        <v>73</v>
      </c>
      <c r="D12" s="114">
        <v>0.68</v>
      </c>
      <c r="E12" s="114">
        <v>0.7</v>
      </c>
    </row>
    <row r="13" spans="2:5" ht="11.25" x14ac:dyDescent="0.15">
      <c r="B13" s="111" t="s">
        <v>4</v>
      </c>
      <c r="C13" s="111" t="s">
        <v>74</v>
      </c>
      <c r="D13" s="114">
        <v>0.72</v>
      </c>
      <c r="E13" s="114">
        <v>0.68</v>
      </c>
    </row>
    <row r="14" spans="2:5" ht="11.25" x14ac:dyDescent="0.15">
      <c r="B14" s="111" t="s">
        <v>84</v>
      </c>
      <c r="C14" s="111" t="s">
        <v>85</v>
      </c>
      <c r="D14" s="112">
        <v>0.56999999999999995</v>
      </c>
      <c r="E14" s="114">
        <v>0.68</v>
      </c>
    </row>
    <row r="15" spans="2:5" ht="11.25" x14ac:dyDescent="0.15">
      <c r="B15" s="111" t="s">
        <v>79</v>
      </c>
      <c r="C15" s="111" t="s">
        <v>80</v>
      </c>
      <c r="D15" s="114">
        <v>0.67</v>
      </c>
      <c r="E15" s="114">
        <v>0.68</v>
      </c>
    </row>
    <row r="16" spans="2:5" ht="11.25" x14ac:dyDescent="0.15">
      <c r="B16" s="111" t="s">
        <v>82</v>
      </c>
      <c r="C16" s="111" t="s">
        <v>83</v>
      </c>
      <c r="D16" s="114">
        <v>0.66</v>
      </c>
      <c r="E16" s="114">
        <v>0.67</v>
      </c>
    </row>
    <row r="17" spans="2:8" ht="11.25" x14ac:dyDescent="0.15">
      <c r="B17" s="111" t="s">
        <v>81</v>
      </c>
      <c r="C17" s="111" t="s">
        <v>52</v>
      </c>
      <c r="D17" s="114">
        <v>0.67</v>
      </c>
      <c r="E17" s="114">
        <v>0.66</v>
      </c>
    </row>
    <row r="18" spans="2:8" ht="11.25" x14ac:dyDescent="0.15">
      <c r="B18" s="111"/>
      <c r="C18" s="111"/>
      <c r="D18" s="114"/>
      <c r="E18" s="114"/>
    </row>
    <row r="19" spans="2:8" ht="11.25" x14ac:dyDescent="0.15">
      <c r="B19" s="111" t="s">
        <v>59</v>
      </c>
      <c r="C19" s="111" t="s">
        <v>60</v>
      </c>
      <c r="D19" s="114">
        <v>0.81</v>
      </c>
      <c r="E19" s="114">
        <v>0.76</v>
      </c>
    </row>
    <row r="20" spans="2:8" ht="11.25" x14ac:dyDescent="0.15">
      <c r="B20" s="111" t="s">
        <v>68</v>
      </c>
      <c r="C20" s="111" t="s">
        <v>69</v>
      </c>
      <c r="D20" s="114">
        <v>0.74</v>
      </c>
      <c r="E20" s="114">
        <v>0.72</v>
      </c>
    </row>
    <row r="21" spans="2:8" ht="11.25" x14ac:dyDescent="0.15">
      <c r="B21" s="111" t="s">
        <v>70</v>
      </c>
      <c r="C21" s="111" t="s">
        <v>71</v>
      </c>
      <c r="D21" s="114">
        <v>0.72</v>
      </c>
      <c r="E21" s="114">
        <v>0.78</v>
      </c>
    </row>
    <row r="22" spans="2:8" x14ac:dyDescent="0.2">
      <c r="B22" s="111" t="s">
        <v>77</v>
      </c>
      <c r="C22" s="111" t="s">
        <v>78</v>
      </c>
      <c r="D22" s="114">
        <v>0.7</v>
      </c>
      <c r="E22" s="114">
        <v>0.54</v>
      </c>
    </row>
    <row r="23" spans="2:8" ht="11.25" x14ac:dyDescent="0.15">
      <c r="D23" s="20"/>
      <c r="E23" s="21"/>
      <c r="F23" s="29"/>
    </row>
    <row r="24" spans="2:8" ht="12.6" x14ac:dyDescent="0.2">
      <c r="B24" s="28" t="s">
        <v>349</v>
      </c>
      <c r="C24" s="27"/>
      <c r="D24" s="27"/>
      <c r="E24" s="27"/>
      <c r="F24" s="27"/>
      <c r="G24" s="27"/>
      <c r="H24" s="27"/>
    </row>
    <row r="25" spans="2:8" x14ac:dyDescent="0.2">
      <c r="B25" s="17" t="s">
        <v>234</v>
      </c>
    </row>
    <row r="61" spans="2:7" ht="47.25" customHeight="1" x14ac:dyDescent="0.2">
      <c r="B61" s="192" t="s">
        <v>353</v>
      </c>
      <c r="C61" s="192"/>
      <c r="D61" s="192"/>
      <c r="E61" s="192"/>
      <c r="F61" s="192"/>
      <c r="G61" s="192"/>
    </row>
    <row r="62" spans="2:7" x14ac:dyDescent="0.2">
      <c r="B62" s="24" t="s">
        <v>348</v>
      </c>
      <c r="C62" s="30"/>
      <c r="D62" s="30"/>
      <c r="E62" s="30"/>
      <c r="F62" s="30"/>
      <c r="G62" s="30"/>
    </row>
  </sheetData>
  <sortState ref="B41:E55">
    <sortCondition descending="1" ref="E41:E55"/>
  </sortState>
  <mergeCells count="1">
    <mergeCell ref="B61:G61"/>
  </mergeCells>
  <conditionalFormatting sqref="F23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{EE0722CE-EDEE-4D40-8327-5AA8101FF747}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E0722CE-EDEE-4D40-8327-5AA8101FF74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F23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0"/>
  <sheetViews>
    <sheetView topLeftCell="A33" workbookViewId="0">
      <selection activeCell="K38" sqref="K38"/>
    </sheetView>
  </sheetViews>
  <sheetFormatPr baseColWidth="10" defaultColWidth="11.44140625" defaultRowHeight="11.4" x14ac:dyDescent="0.2"/>
  <cols>
    <col min="1" max="1" width="1.6640625" style="9" customWidth="1"/>
    <col min="2" max="7" width="11.44140625" style="9"/>
    <col min="8" max="8" width="13.5546875" style="9" customWidth="1"/>
    <col min="9" max="9" width="1.6640625" style="9" customWidth="1"/>
    <col min="10" max="16384" width="11.44140625" style="9"/>
  </cols>
  <sheetData>
    <row r="1" spans="2:4" s="177" customFormat="1" ht="12" x14ac:dyDescent="0.2">
      <c r="C1" s="177" t="s">
        <v>208</v>
      </c>
      <c r="D1" s="177" t="s">
        <v>209</v>
      </c>
    </row>
    <row r="2" spans="2:4" s="177" customFormat="1" x14ac:dyDescent="0.2">
      <c r="C2" s="177" t="s">
        <v>210</v>
      </c>
      <c r="D2" s="177" t="s">
        <v>211</v>
      </c>
    </row>
    <row r="3" spans="2:4" s="177" customFormat="1" ht="12" x14ac:dyDescent="0.2">
      <c r="C3" s="177" t="s">
        <v>212</v>
      </c>
      <c r="D3" s="177" t="s">
        <v>213</v>
      </c>
    </row>
    <row r="4" spans="2:4" s="177" customFormat="1" x14ac:dyDescent="0.2">
      <c r="B4" s="177" t="s">
        <v>214</v>
      </c>
      <c r="C4" s="177">
        <v>3</v>
      </c>
      <c r="D4" s="177">
        <v>6</v>
      </c>
    </row>
    <row r="5" spans="2:4" s="177" customFormat="1" ht="12" x14ac:dyDescent="0.2">
      <c r="B5" s="177" t="s">
        <v>215</v>
      </c>
      <c r="C5" s="177">
        <v>6</v>
      </c>
      <c r="D5" s="177">
        <v>12</v>
      </c>
    </row>
    <row r="6" spans="2:4" s="177" customFormat="1" x14ac:dyDescent="0.2">
      <c r="B6" s="177" t="s">
        <v>216</v>
      </c>
      <c r="C6" s="177">
        <v>8</v>
      </c>
      <c r="D6" s="177">
        <v>15</v>
      </c>
    </row>
    <row r="7" spans="2:4" s="177" customFormat="1" x14ac:dyDescent="0.2">
      <c r="B7" s="177" t="s">
        <v>217</v>
      </c>
      <c r="C7" s="177">
        <v>8</v>
      </c>
      <c r="D7" s="177">
        <v>13</v>
      </c>
    </row>
    <row r="8" spans="2:4" s="177" customFormat="1" ht="12" x14ac:dyDescent="0.2">
      <c r="B8" s="177" t="s">
        <v>218</v>
      </c>
      <c r="C8" s="177">
        <v>8</v>
      </c>
      <c r="D8" s="177">
        <v>12</v>
      </c>
    </row>
    <row r="9" spans="2:4" s="177" customFormat="1" x14ac:dyDescent="0.2">
      <c r="B9" s="177" t="s">
        <v>219</v>
      </c>
      <c r="C9" s="177">
        <v>9</v>
      </c>
      <c r="D9" s="177">
        <v>14</v>
      </c>
    </row>
    <row r="10" spans="2:4" s="177" customFormat="1" ht="12" x14ac:dyDescent="0.2">
      <c r="B10" s="177" t="s">
        <v>220</v>
      </c>
      <c r="C10" s="177">
        <v>11</v>
      </c>
      <c r="D10" s="177">
        <v>16</v>
      </c>
    </row>
    <row r="11" spans="2:4" s="177" customFormat="1" x14ac:dyDescent="0.2">
      <c r="B11" s="177" t="s">
        <v>221</v>
      </c>
      <c r="C11" s="177">
        <v>14</v>
      </c>
      <c r="D11" s="177">
        <v>16</v>
      </c>
    </row>
    <row r="12" spans="2:4" s="177" customFormat="1" x14ac:dyDescent="0.2">
      <c r="B12" s="177" t="s">
        <v>222</v>
      </c>
      <c r="C12" s="177">
        <v>15</v>
      </c>
      <c r="D12" s="177">
        <v>21</v>
      </c>
    </row>
    <row r="13" spans="2:4" s="177" customFormat="1" x14ac:dyDescent="0.2">
      <c r="B13" s="177" t="s">
        <v>223</v>
      </c>
      <c r="C13" s="177">
        <v>16</v>
      </c>
      <c r="D13" s="177">
        <v>20</v>
      </c>
    </row>
    <row r="14" spans="2:4" s="177" customFormat="1" x14ac:dyDescent="0.2">
      <c r="B14" s="177" t="s">
        <v>224</v>
      </c>
      <c r="C14" s="177">
        <v>17</v>
      </c>
      <c r="D14" s="177">
        <v>22</v>
      </c>
    </row>
    <row r="15" spans="2:4" s="177" customFormat="1" x14ac:dyDescent="0.2">
      <c r="B15" s="177" t="s">
        <v>225</v>
      </c>
      <c r="C15" s="177">
        <v>20</v>
      </c>
      <c r="D15" s="177">
        <v>21</v>
      </c>
    </row>
    <row r="16" spans="2:4" s="177" customFormat="1" ht="12" x14ac:dyDescent="0.2">
      <c r="B16" s="177" t="s">
        <v>48</v>
      </c>
      <c r="C16" s="177">
        <v>25</v>
      </c>
      <c r="D16" s="177">
        <v>31</v>
      </c>
    </row>
    <row r="17" spans="2:8" s="177" customFormat="1" ht="12" x14ac:dyDescent="0.2">
      <c r="B17" s="177" t="s">
        <v>226</v>
      </c>
      <c r="C17" s="177">
        <v>30</v>
      </c>
      <c r="D17" s="177">
        <v>38</v>
      </c>
    </row>
    <row r="18" spans="2:8" s="177" customFormat="1" x14ac:dyDescent="0.2">
      <c r="B18" s="177" t="s">
        <v>227</v>
      </c>
      <c r="C18" s="177">
        <v>41</v>
      </c>
      <c r="D18" s="177">
        <v>32</v>
      </c>
    </row>
    <row r="19" spans="2:8" s="177" customFormat="1" ht="12" x14ac:dyDescent="0.2"/>
    <row r="21" spans="2:8" s="73" customFormat="1" ht="14.25" x14ac:dyDescent="0.2">
      <c r="B21" s="103"/>
    </row>
    <row r="22" spans="2:8" s="73" customFormat="1" ht="19.2" customHeight="1" x14ac:dyDescent="0.2">
      <c r="B22" s="77" t="s">
        <v>371</v>
      </c>
      <c r="C22" s="105"/>
      <c r="D22" s="105"/>
      <c r="E22" s="105"/>
      <c r="F22" s="105"/>
      <c r="G22" s="105"/>
      <c r="H22" s="105"/>
    </row>
    <row r="23" spans="2:8" s="73" customFormat="1" x14ac:dyDescent="0.2">
      <c r="B23" s="99" t="s">
        <v>361</v>
      </c>
    </row>
    <row r="24" spans="2:8" s="73" customFormat="1" ht="11.25" x14ac:dyDescent="0.15"/>
    <row r="25" spans="2:8" s="73" customFormat="1" ht="11.25" x14ac:dyDescent="0.15"/>
    <row r="26" spans="2:8" s="73" customFormat="1" ht="11.25" x14ac:dyDescent="0.15"/>
    <row r="27" spans="2:8" s="73" customFormat="1" ht="11.25" x14ac:dyDescent="0.15"/>
    <row r="28" spans="2:8" s="73" customFormat="1" ht="11.25" x14ac:dyDescent="0.15"/>
    <row r="29" spans="2:8" s="73" customFormat="1" ht="11.25" x14ac:dyDescent="0.15"/>
    <row r="30" spans="2:8" s="73" customFormat="1" ht="11.25" x14ac:dyDescent="0.15"/>
    <row r="31" spans="2:8" s="73" customFormat="1" ht="11.25" x14ac:dyDescent="0.15"/>
    <row r="32" spans="2:8" s="73" customFormat="1" ht="11.25" x14ac:dyDescent="0.15"/>
    <row r="33" s="73" customFormat="1" ht="11.25" x14ac:dyDescent="0.15"/>
    <row r="34" s="73" customFormat="1" ht="11.25" x14ac:dyDescent="0.15"/>
    <row r="35" s="73" customFormat="1" ht="11.25" x14ac:dyDescent="0.15"/>
    <row r="36" s="73" customFormat="1" ht="11.25" x14ac:dyDescent="0.15"/>
    <row r="37" s="73" customFormat="1" ht="11.25" x14ac:dyDescent="0.15"/>
    <row r="38" s="73" customFormat="1" ht="11.25" x14ac:dyDescent="0.15"/>
    <row r="39" s="73" customFormat="1" ht="11.25" x14ac:dyDescent="0.15"/>
    <row r="40" s="73" customFormat="1" ht="11.25" x14ac:dyDescent="0.15"/>
    <row r="41" s="73" customFormat="1" ht="11.25" x14ac:dyDescent="0.15"/>
    <row r="42" s="73" customFormat="1" ht="11.25" x14ac:dyDescent="0.15"/>
    <row r="43" s="73" customFormat="1" ht="11.25" x14ac:dyDescent="0.15"/>
    <row r="44" s="73" customFormat="1" ht="11.25" x14ac:dyDescent="0.15"/>
    <row r="45" s="73" customFormat="1" ht="11.25" x14ac:dyDescent="0.15"/>
    <row r="46" s="73" customFormat="1" ht="11.25" x14ac:dyDescent="0.15"/>
    <row r="47" s="73" customFormat="1" ht="11.25" x14ac:dyDescent="0.15"/>
    <row r="48" s="73" customFormat="1" ht="11.25" x14ac:dyDescent="0.15"/>
    <row r="49" spans="2:8" s="73" customFormat="1" ht="11.25" x14ac:dyDescent="0.15"/>
    <row r="50" spans="2:8" s="73" customFormat="1" ht="11.25" x14ac:dyDescent="0.15"/>
    <row r="51" spans="2:8" s="73" customFormat="1" ht="11.25" x14ac:dyDescent="0.15"/>
    <row r="52" spans="2:8" s="73" customFormat="1" ht="11.25" x14ac:dyDescent="0.15"/>
    <row r="53" spans="2:8" s="73" customFormat="1" ht="11.25" x14ac:dyDescent="0.15"/>
    <row r="54" spans="2:8" s="73" customFormat="1" ht="11.25" x14ac:dyDescent="0.15"/>
    <row r="55" spans="2:8" s="73" customFormat="1" ht="11.25" x14ac:dyDescent="0.15"/>
    <row r="56" spans="2:8" s="73" customFormat="1" ht="11.25" x14ac:dyDescent="0.15"/>
    <row r="57" spans="2:8" s="73" customFormat="1" ht="24.75" customHeight="1" x14ac:dyDescent="0.2">
      <c r="B57" s="197" t="s">
        <v>347</v>
      </c>
      <c r="C57" s="197"/>
      <c r="D57" s="197"/>
      <c r="E57" s="197"/>
      <c r="F57" s="197"/>
      <c r="G57" s="197"/>
      <c r="H57" s="197"/>
    </row>
    <row r="58" spans="2:8" s="73" customFormat="1" ht="11.25" x14ac:dyDescent="0.15">
      <c r="B58" s="104" t="s">
        <v>345</v>
      </c>
    </row>
    <row r="59" spans="2:8" s="73" customFormat="1" ht="11.25" x14ac:dyDescent="0.15"/>
    <row r="60" spans="2:8" s="73" customFormat="1" ht="11.25" x14ac:dyDescent="0.15"/>
  </sheetData>
  <mergeCells count="1">
    <mergeCell ref="B57:H57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topLeftCell="A87" workbookViewId="0">
      <selection activeCell="P52" sqref="P52"/>
    </sheetView>
  </sheetViews>
  <sheetFormatPr baseColWidth="10" defaultColWidth="11.44140625" defaultRowHeight="11.4" x14ac:dyDescent="0.2"/>
  <cols>
    <col min="1" max="1" width="1.6640625" style="18" customWidth="1"/>
    <col min="2" max="12" width="11.44140625" style="18"/>
    <col min="13" max="13" width="9.6640625" style="18" customWidth="1"/>
    <col min="14" max="16384" width="11.44140625" style="18"/>
  </cols>
  <sheetData>
    <row r="1" spans="1:10" s="111" customFormat="1" ht="11.25" x14ac:dyDescent="0.15"/>
    <row r="2" spans="1:10" s="111" customFormat="1" x14ac:dyDescent="0.2">
      <c r="B2" s="116" t="s">
        <v>54</v>
      </c>
      <c r="D2" s="111" t="s">
        <v>88</v>
      </c>
    </row>
    <row r="3" spans="1:10" s="111" customFormat="1" x14ac:dyDescent="0.2">
      <c r="B3" s="116" t="s">
        <v>89</v>
      </c>
      <c r="D3" s="111" t="s">
        <v>90</v>
      </c>
    </row>
    <row r="4" spans="1:10" s="111" customFormat="1" ht="11.25" x14ac:dyDescent="0.15">
      <c r="B4" s="116" t="s">
        <v>91</v>
      </c>
      <c r="D4" s="111" t="s">
        <v>92</v>
      </c>
    </row>
    <row r="5" spans="1:10" s="111" customFormat="1" ht="11.25" x14ac:dyDescent="0.15">
      <c r="B5" s="116"/>
    </row>
    <row r="6" spans="1:10" s="111" customFormat="1" ht="11.25" x14ac:dyDescent="0.15">
      <c r="B6" s="111" t="s">
        <v>40</v>
      </c>
      <c r="G6" s="111" t="s">
        <v>93</v>
      </c>
    </row>
    <row r="7" spans="1:10" s="111" customFormat="1" ht="11.25" x14ac:dyDescent="0.15">
      <c r="B7" s="121" t="s">
        <v>27</v>
      </c>
      <c r="C7" s="121" t="s">
        <v>54</v>
      </c>
      <c r="D7" s="121" t="s">
        <v>89</v>
      </c>
      <c r="E7" s="121" t="s">
        <v>91</v>
      </c>
      <c r="G7" s="122" t="s">
        <v>27</v>
      </c>
      <c r="H7" s="122" t="s">
        <v>54</v>
      </c>
      <c r="I7" s="122" t="s">
        <v>89</v>
      </c>
      <c r="J7" s="122" t="s">
        <v>91</v>
      </c>
    </row>
    <row r="8" spans="1:10" s="111" customFormat="1" ht="11.25" x14ac:dyDescent="0.15">
      <c r="A8" s="113">
        <f>YEAR(B8)</f>
        <v>2000</v>
      </c>
      <c r="B8" s="117">
        <v>36844</v>
      </c>
      <c r="C8" s="118">
        <v>0.68352060783938773</v>
      </c>
      <c r="D8" s="118">
        <v>0.21836421430150973</v>
      </c>
      <c r="E8" s="118">
        <v>9.8115177859102551E-2</v>
      </c>
      <c r="F8" s="119"/>
      <c r="G8" s="117">
        <v>36844</v>
      </c>
      <c r="H8" s="120">
        <v>0.83274385167385534</v>
      </c>
      <c r="I8" s="120">
        <v>0.1066804750428063</v>
      </c>
      <c r="J8" s="120">
        <v>6.0575673283338356E-2</v>
      </c>
    </row>
    <row r="9" spans="1:10" s="111" customFormat="1" ht="11.25" x14ac:dyDescent="0.15">
      <c r="A9" s="113">
        <f t="shared" ref="A9:A24" si="0">YEAR(B9)</f>
        <v>2001</v>
      </c>
      <c r="B9" s="117">
        <v>36993</v>
      </c>
      <c r="C9" s="118">
        <v>0.58544032635794818</v>
      </c>
      <c r="D9" s="118">
        <v>0.32541053956172794</v>
      </c>
      <c r="E9" s="118">
        <v>8.9149134080323947E-2</v>
      </c>
      <c r="F9" s="119"/>
      <c r="G9" s="117">
        <v>36993</v>
      </c>
      <c r="H9" s="120">
        <v>0.71952496849026659</v>
      </c>
      <c r="I9" s="120">
        <v>0.14224935127458008</v>
      </c>
      <c r="J9" s="120">
        <v>0.13822568023515336</v>
      </c>
    </row>
    <row r="10" spans="1:10" s="111" customFormat="1" ht="11.25" x14ac:dyDescent="0.15">
      <c r="A10" s="113">
        <f t="shared" si="0"/>
        <v>2001</v>
      </c>
      <c r="B10" s="117">
        <v>37177</v>
      </c>
      <c r="C10" s="118">
        <v>0.65880512031025618</v>
      </c>
      <c r="D10" s="118">
        <v>0.27746582692007654</v>
      </c>
      <c r="E10" s="118">
        <v>6.3729052769667227E-2</v>
      </c>
      <c r="F10" s="119"/>
      <c r="G10" s="117">
        <v>37177</v>
      </c>
      <c r="H10" s="120">
        <v>0.82135326967897893</v>
      </c>
      <c r="I10" s="120">
        <v>0.10744029589753477</v>
      </c>
      <c r="J10" s="120">
        <v>7.1206434423486328E-2</v>
      </c>
    </row>
    <row r="11" spans="1:10" s="111" customFormat="1" ht="11.25" x14ac:dyDescent="0.15">
      <c r="A11" s="113">
        <f t="shared" si="0"/>
        <v>2002</v>
      </c>
      <c r="B11" s="117">
        <v>37344</v>
      </c>
      <c r="C11" s="118">
        <v>0.66244765217071033</v>
      </c>
      <c r="D11" s="118">
        <v>0.27770040145588276</v>
      </c>
      <c r="E11" s="118">
        <v>5.985194637340694E-2</v>
      </c>
      <c r="F11" s="119"/>
      <c r="G11" s="117">
        <v>37344</v>
      </c>
      <c r="H11" s="120">
        <v>0.76936804184454288</v>
      </c>
      <c r="I11" s="120">
        <v>0.1453655539131696</v>
      </c>
      <c r="J11" s="120">
        <v>8.5266404242287513E-2</v>
      </c>
    </row>
    <row r="12" spans="1:10" s="111" customFormat="1" ht="11.25" x14ac:dyDescent="0.15">
      <c r="A12" s="113">
        <f t="shared" si="0"/>
        <v>2003</v>
      </c>
      <c r="B12" s="117">
        <v>37698</v>
      </c>
      <c r="C12" s="118">
        <v>0.61707021667886819</v>
      </c>
      <c r="D12" s="118">
        <v>0.29097479909321017</v>
      </c>
      <c r="E12" s="118">
        <v>9.1954984227921643E-2</v>
      </c>
      <c r="F12" s="119"/>
      <c r="G12" s="117">
        <v>37698</v>
      </c>
      <c r="H12" s="120">
        <v>0.78988171182254296</v>
      </c>
      <c r="I12" s="120">
        <v>0.11059452120953987</v>
      </c>
      <c r="J12" s="120">
        <v>9.9523766967917107E-2</v>
      </c>
    </row>
    <row r="13" spans="1:10" s="111" customFormat="1" ht="11.25" x14ac:dyDescent="0.15">
      <c r="A13" s="113">
        <f t="shared" si="0"/>
        <v>2003</v>
      </c>
      <c r="B13" s="117">
        <v>37895</v>
      </c>
      <c r="C13" s="118">
        <v>0.60458088414518207</v>
      </c>
      <c r="D13" s="118">
        <v>0.30761474772023778</v>
      </c>
      <c r="E13" s="118">
        <v>8.7804368134580202E-2</v>
      </c>
      <c r="F13" s="119"/>
      <c r="G13" s="117">
        <v>37895</v>
      </c>
      <c r="H13" s="120">
        <v>0.71795512417457563</v>
      </c>
      <c r="I13" s="120">
        <v>0.17295397602136564</v>
      </c>
      <c r="J13" s="120">
        <v>0.10909089980405873</v>
      </c>
    </row>
    <row r="14" spans="1:10" s="111" customFormat="1" ht="11.25" x14ac:dyDescent="0.15">
      <c r="A14" s="113">
        <f t="shared" si="0"/>
        <v>2004</v>
      </c>
      <c r="B14" s="117">
        <v>38037</v>
      </c>
      <c r="C14" s="118">
        <v>0.58353476489009448</v>
      </c>
      <c r="D14" s="118">
        <v>0.32593138808235034</v>
      </c>
      <c r="E14" s="118">
        <v>9.0533847027555209E-2</v>
      </c>
      <c r="F14" s="119"/>
      <c r="G14" s="117">
        <v>38037</v>
      </c>
      <c r="H14" s="120">
        <v>0.66680723867804326</v>
      </c>
      <c r="I14" s="120">
        <v>0.19692845323211552</v>
      </c>
      <c r="J14" s="120">
        <v>0.13626430808984119</v>
      </c>
    </row>
    <row r="15" spans="1:10" s="111" customFormat="1" ht="11.25" x14ac:dyDescent="0.15">
      <c r="A15" s="113">
        <f t="shared" si="0"/>
        <v>2004</v>
      </c>
      <c r="B15" s="117">
        <v>38262</v>
      </c>
      <c r="C15" s="118">
        <v>0.69607843137254899</v>
      </c>
      <c r="D15" s="118">
        <v>0.22352941176470589</v>
      </c>
      <c r="E15" s="118">
        <v>8.0392156862745104E-2</v>
      </c>
      <c r="F15" s="119"/>
      <c r="G15" s="117">
        <v>38262</v>
      </c>
      <c r="H15" s="120">
        <v>0.78778625954198478</v>
      </c>
      <c r="I15" s="120">
        <v>0.14732824427480917</v>
      </c>
      <c r="J15" s="120">
        <v>6.4885496183206104E-2</v>
      </c>
    </row>
    <row r="16" spans="1:10" s="111" customFormat="1" ht="11.25" x14ac:dyDescent="0.15">
      <c r="A16" s="113">
        <f t="shared" si="0"/>
        <v>2005</v>
      </c>
      <c r="B16" s="117">
        <v>38635</v>
      </c>
      <c r="C16" s="118">
        <v>0.66170634920634919</v>
      </c>
      <c r="D16" s="118">
        <v>0.22718253968253968</v>
      </c>
      <c r="E16" s="118">
        <v>0.1111111111111111</v>
      </c>
      <c r="F16" s="119"/>
      <c r="G16" s="117">
        <v>38635</v>
      </c>
      <c r="H16" s="120">
        <v>0.7583333333333333</v>
      </c>
      <c r="I16" s="120">
        <v>0.14772727272727273</v>
      </c>
      <c r="J16" s="120">
        <v>9.3939393939393934E-2</v>
      </c>
    </row>
    <row r="17" spans="1:10" s="111" customFormat="1" ht="11.25" x14ac:dyDescent="0.15">
      <c r="A17" s="113">
        <f t="shared" si="0"/>
        <v>2006</v>
      </c>
      <c r="B17" s="117">
        <v>38966</v>
      </c>
      <c r="C17" s="118">
        <v>0.71102284011916583</v>
      </c>
      <c r="D17" s="118">
        <v>0.20655412115193644</v>
      </c>
      <c r="E17" s="118">
        <v>8.242303872889771E-2</v>
      </c>
      <c r="F17" s="119"/>
      <c r="G17" s="117">
        <v>38966</v>
      </c>
      <c r="H17" s="120">
        <v>0.77599388379204892</v>
      </c>
      <c r="I17" s="120">
        <v>0.13226299694189603</v>
      </c>
      <c r="J17" s="120">
        <v>9.1743119266055051E-2</v>
      </c>
    </row>
    <row r="18" spans="1:10" s="111" customFormat="1" ht="11.25" x14ac:dyDescent="0.15">
      <c r="A18" s="113">
        <f t="shared" si="0"/>
        <v>2007</v>
      </c>
      <c r="B18" s="117">
        <v>39347</v>
      </c>
      <c r="C18" s="118">
        <v>0.77027027027027029</v>
      </c>
      <c r="D18" s="118">
        <v>0.14285714285714285</v>
      </c>
      <c r="E18" s="118">
        <v>8.6872586872586879E-2</v>
      </c>
      <c r="F18" s="119"/>
      <c r="G18" s="117">
        <v>39347</v>
      </c>
      <c r="H18" s="120">
        <v>0.80820895522388059</v>
      </c>
      <c r="I18" s="120">
        <v>0.11567164179104478</v>
      </c>
      <c r="J18" s="120">
        <v>7.6119402985074622E-2</v>
      </c>
    </row>
    <row r="19" spans="1:10" s="111" customFormat="1" ht="11.25" x14ac:dyDescent="0.15">
      <c r="A19" s="113">
        <f t="shared" si="0"/>
        <v>2008</v>
      </c>
      <c r="B19" s="117">
        <v>39532</v>
      </c>
      <c r="C19" s="118">
        <v>0.73750000000000004</v>
      </c>
      <c r="D19" s="118">
        <v>0.17884615384615385</v>
      </c>
      <c r="E19" s="118">
        <v>8.3653846153846148E-2</v>
      </c>
      <c r="F19" s="119"/>
      <c r="G19" s="117">
        <v>39532</v>
      </c>
      <c r="H19" s="120">
        <v>0.81699846860643188</v>
      </c>
      <c r="I19" s="120">
        <v>0.12021439509954059</v>
      </c>
      <c r="J19" s="120">
        <v>6.278713629402756E-2</v>
      </c>
    </row>
    <row r="20" spans="1:10" s="111" customFormat="1" ht="11.25" x14ac:dyDescent="0.15">
      <c r="A20" s="113">
        <f t="shared" si="0"/>
        <v>2009</v>
      </c>
      <c r="B20" s="117">
        <v>40109</v>
      </c>
      <c r="C20" s="118">
        <v>0.6</v>
      </c>
      <c r="D20" s="118">
        <v>0.29751243781094527</v>
      </c>
      <c r="E20" s="118">
        <v>0.10248756218905472</v>
      </c>
      <c r="F20" s="119"/>
      <c r="G20" s="117">
        <v>40109</v>
      </c>
      <c r="H20" s="120">
        <v>0.76248108925869895</v>
      </c>
      <c r="I20" s="120">
        <v>0.16944024205748864</v>
      </c>
      <c r="J20" s="120">
        <v>6.8078668683812404E-2</v>
      </c>
    </row>
    <row r="21" spans="1:10" s="111" customFormat="1" ht="11.25" x14ac:dyDescent="0.15">
      <c r="A21" s="113">
        <f t="shared" si="0"/>
        <v>2010</v>
      </c>
      <c r="B21" s="117">
        <v>40493</v>
      </c>
      <c r="C21" s="118">
        <v>0.71138996138996136</v>
      </c>
      <c r="D21" s="118">
        <v>0.20077220077220076</v>
      </c>
      <c r="E21" s="118">
        <v>8.7837837837837843E-2</v>
      </c>
      <c r="F21" s="119"/>
      <c r="G21" s="117">
        <v>40493</v>
      </c>
      <c r="H21" s="120">
        <v>0.85153846153846158</v>
      </c>
      <c r="I21" s="120">
        <v>0.1</v>
      </c>
      <c r="J21" s="120">
        <v>4.8461538461538459E-2</v>
      </c>
    </row>
    <row r="22" spans="1:10" s="111" customFormat="1" ht="11.25" x14ac:dyDescent="0.15">
      <c r="A22" s="113">
        <f t="shared" si="0"/>
        <v>2014</v>
      </c>
      <c r="B22" s="117">
        <v>41951</v>
      </c>
      <c r="C22" s="118">
        <v>0.77766798418972327</v>
      </c>
      <c r="D22" s="118">
        <v>0.14624505928853754</v>
      </c>
      <c r="E22" s="118">
        <v>7.6086956521739135E-2</v>
      </c>
      <c r="F22" s="119"/>
      <c r="G22" s="117">
        <v>41951</v>
      </c>
      <c r="H22" s="120">
        <v>0.84662110858010631</v>
      </c>
      <c r="I22" s="120">
        <v>8.7319665907365229E-2</v>
      </c>
      <c r="J22" s="120">
        <v>6.6059225512528477E-2</v>
      </c>
    </row>
    <row r="23" spans="1:10" s="111" customFormat="1" ht="11.25" x14ac:dyDescent="0.15">
      <c r="A23" s="113">
        <f t="shared" si="0"/>
        <v>2015</v>
      </c>
      <c r="B23" s="117">
        <v>42140</v>
      </c>
      <c r="C23" s="118">
        <v>0.80942828485456364</v>
      </c>
      <c r="D23" s="118">
        <v>0.10832497492477432</v>
      </c>
      <c r="E23" s="118">
        <v>8.2246740220661987E-2</v>
      </c>
      <c r="F23" s="119"/>
      <c r="G23" s="117">
        <v>42140</v>
      </c>
      <c r="H23" s="120">
        <v>0.89050535987748847</v>
      </c>
      <c r="I23" s="120">
        <v>5.5895865237366005E-2</v>
      </c>
      <c r="J23" s="120">
        <v>5.359877488514548E-2</v>
      </c>
    </row>
    <row r="24" spans="1:10" s="111" customFormat="1" ht="11.25" x14ac:dyDescent="0.15">
      <c r="A24" s="113">
        <f t="shared" si="0"/>
        <v>2016</v>
      </c>
      <c r="B24" s="117">
        <v>42511</v>
      </c>
      <c r="C24" s="118">
        <v>0.8601398601398601</v>
      </c>
      <c r="D24" s="118">
        <v>9.4905094905094911E-2</v>
      </c>
      <c r="E24" s="118">
        <v>4.4955044955044952E-2</v>
      </c>
      <c r="F24" s="119"/>
      <c r="G24" s="117">
        <v>42511</v>
      </c>
      <c r="H24" s="120">
        <v>0.88452997779422649</v>
      </c>
      <c r="I24" s="120">
        <v>7.0318282753515912E-2</v>
      </c>
      <c r="J24" s="120">
        <v>4.5151739452257589E-2</v>
      </c>
    </row>
    <row r="25" spans="1:10" s="111" customFormat="1" ht="11.25" x14ac:dyDescent="0.15">
      <c r="B25" s="110" t="s">
        <v>94</v>
      </c>
      <c r="C25" s="119">
        <f>AVERAGE(C8:C24)</f>
        <v>0.69003550317264051</v>
      </c>
      <c r="D25" s="119">
        <f t="shared" ref="D25:E25" si="1">AVERAGE(D8:D24)</f>
        <v>0.22648182671406042</v>
      </c>
      <c r="E25" s="119">
        <f t="shared" si="1"/>
        <v>8.3482670113299018E-2</v>
      </c>
      <c r="G25" s="110" t="s">
        <v>94</v>
      </c>
      <c r="H25" s="119">
        <f>AVERAGE(H8:H24)</f>
        <v>0.79415477081820396</v>
      </c>
      <c r="I25" s="119">
        <f t="shared" ref="I25:J25" si="2">AVERAGE(I8:I24)</f>
        <v>0.12519948431655359</v>
      </c>
      <c r="J25" s="119">
        <f t="shared" si="2"/>
        <v>8.0645744865242494E-2</v>
      </c>
    </row>
    <row r="26" spans="1:10" s="111" customFormat="1" ht="11.25" x14ac:dyDescent="0.15">
      <c r="G26" s="113"/>
      <c r="H26" s="119"/>
      <c r="I26" s="119"/>
      <c r="J26" s="119"/>
    </row>
    <row r="27" spans="1:10" s="111" customFormat="1" ht="11.25" x14ac:dyDescent="0.15">
      <c r="B27" s="111" t="s">
        <v>95</v>
      </c>
      <c r="G27" s="113" t="s">
        <v>96</v>
      </c>
    </row>
    <row r="28" spans="1:10" s="111" customFormat="1" ht="11.25" x14ac:dyDescent="0.15">
      <c r="B28" s="122" t="s">
        <v>27</v>
      </c>
      <c r="C28" s="122" t="s">
        <v>54</v>
      </c>
      <c r="D28" s="122" t="s">
        <v>89</v>
      </c>
      <c r="E28" s="122" t="s">
        <v>91</v>
      </c>
      <c r="G28" s="121" t="s">
        <v>27</v>
      </c>
      <c r="H28" s="122" t="s">
        <v>54</v>
      </c>
      <c r="I28" s="122" t="s">
        <v>89</v>
      </c>
      <c r="J28" s="122" t="s">
        <v>91</v>
      </c>
    </row>
    <row r="29" spans="1:10" s="111" customFormat="1" ht="11.25" x14ac:dyDescent="0.15">
      <c r="B29" s="117">
        <v>36844</v>
      </c>
      <c r="C29" s="120">
        <v>0.6603959066334506</v>
      </c>
      <c r="D29" s="120">
        <v>0.2275738141181026</v>
      </c>
      <c r="E29" s="120">
        <v>0.1120302792484468</v>
      </c>
      <c r="G29" s="117">
        <v>36844</v>
      </c>
      <c r="H29" s="119">
        <v>0.67088911673937845</v>
      </c>
      <c r="I29" s="119">
        <v>0.25437364868561563</v>
      </c>
      <c r="J29" s="119">
        <v>7.4737234575005931E-2</v>
      </c>
    </row>
    <row r="30" spans="1:10" s="111" customFormat="1" ht="11.25" x14ac:dyDescent="0.15">
      <c r="B30" s="117">
        <v>36993</v>
      </c>
      <c r="C30" s="120">
        <v>0.60701066168803086</v>
      </c>
      <c r="D30" s="120">
        <v>0.22336387388228568</v>
      </c>
      <c r="E30" s="120">
        <v>0.16962546442968346</v>
      </c>
      <c r="G30" s="117">
        <v>36993</v>
      </c>
      <c r="H30" s="119">
        <v>0.62728219332728308</v>
      </c>
      <c r="I30" s="119">
        <v>0.25614962905086963</v>
      </c>
      <c r="J30" s="119">
        <v>0.11656817762184725</v>
      </c>
    </row>
    <row r="31" spans="1:10" s="111" customFormat="1" ht="11.25" x14ac:dyDescent="0.15">
      <c r="B31" s="117">
        <v>37177</v>
      </c>
      <c r="C31" s="120">
        <v>0.66937819260123865</v>
      </c>
      <c r="D31" s="120">
        <v>0.23852479842689447</v>
      </c>
      <c r="E31" s="120">
        <v>9.2097008971866887E-2</v>
      </c>
      <c r="G31" s="117">
        <v>37177</v>
      </c>
      <c r="H31" s="119">
        <v>0.66879392768647206</v>
      </c>
      <c r="I31" s="119">
        <v>0.22580795311470533</v>
      </c>
      <c r="J31" s="119">
        <v>0.10539811919882267</v>
      </c>
    </row>
    <row r="32" spans="1:10" s="111" customFormat="1" ht="11.25" x14ac:dyDescent="0.15">
      <c r="B32" s="117">
        <v>37344</v>
      </c>
      <c r="C32" s="120">
        <v>0.61626040064209919</v>
      </c>
      <c r="D32" s="120">
        <v>0.25370857986862949</v>
      </c>
      <c r="E32" s="120">
        <v>0.13003101948927132</v>
      </c>
      <c r="G32" s="117">
        <v>37344</v>
      </c>
      <c r="H32" s="119">
        <v>0.67472715538198247</v>
      </c>
      <c r="I32" s="119">
        <v>0.22962507852489006</v>
      </c>
      <c r="J32" s="119">
        <v>9.5647766093127473E-2</v>
      </c>
    </row>
    <row r="33" spans="2:13" s="111" customFormat="1" ht="11.25" x14ac:dyDescent="0.15">
      <c r="B33" s="117">
        <v>37698</v>
      </c>
      <c r="C33" s="120">
        <v>0.62146178080041126</v>
      </c>
      <c r="D33" s="120">
        <v>0.24225203261922931</v>
      </c>
      <c r="E33" s="120">
        <v>0.13628618658035949</v>
      </c>
      <c r="G33" s="117">
        <v>37698</v>
      </c>
      <c r="H33" s="119">
        <v>0.69179051766494304</v>
      </c>
      <c r="I33" s="119">
        <v>0.22792965376248223</v>
      </c>
      <c r="J33" s="119">
        <v>8.0279828572574763E-2</v>
      </c>
    </row>
    <row r="34" spans="2:13" s="111" customFormat="1" ht="11.25" x14ac:dyDescent="0.15">
      <c r="B34" s="117">
        <v>37895</v>
      </c>
      <c r="C34" s="120">
        <v>0.63955704281432957</v>
      </c>
      <c r="D34" s="120">
        <v>0.20213930364150434</v>
      </c>
      <c r="E34" s="120">
        <v>0.15830365354416612</v>
      </c>
      <c r="G34" s="117">
        <v>37895</v>
      </c>
      <c r="H34" s="119">
        <v>0.6469536997924008</v>
      </c>
      <c r="I34" s="119">
        <v>0.25078288706009666</v>
      </c>
      <c r="J34" s="119">
        <v>0.1022634131475026</v>
      </c>
    </row>
    <row r="35" spans="2:13" s="111" customFormat="1" ht="11.25" x14ac:dyDescent="0.15">
      <c r="B35" s="117">
        <v>38037</v>
      </c>
      <c r="C35" s="120">
        <v>0.61082458627919678</v>
      </c>
      <c r="D35" s="120">
        <v>0.24909796079629845</v>
      </c>
      <c r="E35" s="120">
        <v>0.14007745292450477</v>
      </c>
      <c r="G35" s="117">
        <v>38037</v>
      </c>
      <c r="H35" s="119">
        <v>0.72603283394481288</v>
      </c>
      <c r="I35" s="119">
        <v>0.18155547676966308</v>
      </c>
      <c r="J35" s="119">
        <v>9.241168928552404E-2</v>
      </c>
    </row>
    <row r="36" spans="2:13" s="111" customFormat="1" ht="11.25" x14ac:dyDescent="0.15">
      <c r="B36" s="117">
        <v>38262</v>
      </c>
      <c r="C36" s="120">
        <v>0.71650485436893208</v>
      </c>
      <c r="D36" s="120">
        <v>0.19158576051779935</v>
      </c>
      <c r="E36" s="120">
        <v>9.1909385113268613E-2</v>
      </c>
      <c r="G36" s="117">
        <v>38262</v>
      </c>
      <c r="H36" s="119">
        <v>0.61727183513248285</v>
      </c>
      <c r="I36" s="119">
        <v>0.26889106967615312</v>
      </c>
      <c r="J36" s="119">
        <v>0.11383709519136408</v>
      </c>
    </row>
    <row r="37" spans="2:13" s="111" customFormat="1" ht="11.25" x14ac:dyDescent="0.15">
      <c r="B37" s="117">
        <v>38635</v>
      </c>
      <c r="C37" s="120">
        <v>0.72033898305084743</v>
      </c>
      <c r="D37" s="120">
        <v>0.19295958279009126</v>
      </c>
      <c r="E37" s="120">
        <v>8.6701434159061272E-2</v>
      </c>
      <c r="G37" s="117">
        <v>38635</v>
      </c>
      <c r="H37" s="119">
        <v>0.67467467467467468</v>
      </c>
      <c r="I37" s="119">
        <v>0.24424424424424424</v>
      </c>
      <c r="J37" s="119">
        <v>8.1081081081081086E-2</v>
      </c>
    </row>
    <row r="38" spans="2:13" s="111" customFormat="1" ht="11.25" x14ac:dyDescent="0.15">
      <c r="B38" s="117">
        <v>38966</v>
      </c>
      <c r="C38" s="120">
        <v>0.71803278688524586</v>
      </c>
      <c r="D38" s="120">
        <v>0.16918032786885245</v>
      </c>
      <c r="E38" s="120">
        <v>0.11278688524590164</v>
      </c>
      <c r="G38" s="117">
        <v>38966</v>
      </c>
      <c r="H38" s="119">
        <v>0.64015904572564608</v>
      </c>
      <c r="I38" s="119">
        <v>0.25745526838966204</v>
      </c>
      <c r="J38" s="119">
        <v>0.10238568588469185</v>
      </c>
    </row>
    <row r="39" spans="2:13" s="111" customFormat="1" ht="11.25" x14ac:dyDescent="0.15">
      <c r="B39" s="117">
        <v>39347</v>
      </c>
      <c r="C39" s="120">
        <v>0.7324503311258278</v>
      </c>
      <c r="D39" s="120">
        <v>0.16357615894039734</v>
      </c>
      <c r="E39" s="120">
        <v>0.10397350993377484</v>
      </c>
      <c r="G39" s="117">
        <v>39347</v>
      </c>
      <c r="H39" s="119">
        <v>0.61376673040152963</v>
      </c>
      <c r="I39" s="119">
        <v>0.27724665391969405</v>
      </c>
      <c r="J39" s="119">
        <v>0.10898661567877629</v>
      </c>
    </row>
    <row r="40" spans="2:13" s="111" customFormat="1" ht="11.25" x14ac:dyDescent="0.15">
      <c r="B40" s="117">
        <v>39532</v>
      </c>
      <c r="C40" s="120">
        <v>0.68664495114006519</v>
      </c>
      <c r="D40" s="120">
        <v>0.18827361563517916</v>
      </c>
      <c r="E40" s="120">
        <v>0.12508143322475571</v>
      </c>
      <c r="G40" s="117">
        <v>39532</v>
      </c>
      <c r="H40" s="119">
        <v>0.58512720156555775</v>
      </c>
      <c r="I40" s="119">
        <v>0.29843444227005872</v>
      </c>
      <c r="J40" s="119">
        <v>0.11643835616438356</v>
      </c>
    </row>
    <row r="41" spans="2:13" s="111" customFormat="1" ht="11.25" x14ac:dyDescent="0.15">
      <c r="B41" s="117">
        <v>40109</v>
      </c>
      <c r="C41" s="120">
        <v>0.69286657859973577</v>
      </c>
      <c r="D41" s="120">
        <v>0.21796565389696168</v>
      </c>
      <c r="E41" s="120">
        <v>8.9167767503302506E-2</v>
      </c>
      <c r="G41" s="117">
        <v>40109</v>
      </c>
      <c r="H41" s="119">
        <v>0.5791505791505791</v>
      </c>
      <c r="I41" s="119">
        <v>0.28957528957528955</v>
      </c>
      <c r="J41" s="119">
        <v>0.13127413127413126</v>
      </c>
    </row>
    <row r="42" spans="2:13" s="111" customFormat="1" ht="11.25" x14ac:dyDescent="0.15">
      <c r="B42" s="117">
        <v>40493</v>
      </c>
      <c r="C42" s="120">
        <v>0.69857054070851465</v>
      </c>
      <c r="D42" s="120">
        <v>0.1858297078931013</v>
      </c>
      <c r="E42" s="120">
        <v>0.11559975139838409</v>
      </c>
      <c r="G42" s="117">
        <v>40493</v>
      </c>
      <c r="H42" s="119">
        <v>0.64867517173699707</v>
      </c>
      <c r="I42" s="119">
        <v>0.27576054955839058</v>
      </c>
      <c r="J42" s="119">
        <v>7.5564278704612367E-2</v>
      </c>
    </row>
    <row r="43" spans="2:13" s="111" customFormat="1" ht="11.25" x14ac:dyDescent="0.15">
      <c r="B43" s="117">
        <v>41951</v>
      </c>
      <c r="C43" s="120">
        <v>0.65052762259466168</v>
      </c>
      <c r="D43" s="120">
        <v>0.2011173184357542</v>
      </c>
      <c r="E43" s="120">
        <v>0.14835505896958412</v>
      </c>
      <c r="G43" s="117">
        <v>41951</v>
      </c>
      <c r="H43" s="119">
        <v>0.66240157480314965</v>
      </c>
      <c r="I43" s="119">
        <v>0.24507874015748032</v>
      </c>
      <c r="J43" s="119">
        <v>9.2519685039370081E-2</v>
      </c>
    </row>
    <row r="44" spans="2:13" s="111" customFormat="1" ht="11.25" x14ac:dyDescent="0.15">
      <c r="B44" s="117">
        <v>42140</v>
      </c>
      <c r="C44" s="120">
        <v>0.64929214929214929</v>
      </c>
      <c r="D44" s="120">
        <v>0.21557271557271557</v>
      </c>
      <c r="E44" s="120">
        <v>0.13513513513513514</v>
      </c>
      <c r="G44" s="117">
        <v>42140</v>
      </c>
      <c r="H44" s="119">
        <v>0.62062256809338523</v>
      </c>
      <c r="I44" s="119">
        <v>0.28015564202334631</v>
      </c>
      <c r="J44" s="119">
        <v>9.9221789883268477E-2</v>
      </c>
    </row>
    <row r="45" spans="2:13" s="111" customFormat="1" ht="11.25" x14ac:dyDescent="0.15">
      <c r="B45" s="117">
        <v>42511</v>
      </c>
      <c r="C45" s="120">
        <v>0.68384663733500939</v>
      </c>
      <c r="D45" s="120">
        <v>0.21244500314267756</v>
      </c>
      <c r="E45" s="120">
        <v>0.10370835952231301</v>
      </c>
      <c r="G45" s="117">
        <v>42511</v>
      </c>
      <c r="H45" s="119">
        <v>0.65911330049261085</v>
      </c>
      <c r="I45" s="119">
        <v>0.28078817733990147</v>
      </c>
      <c r="J45" s="119">
        <v>6.0098522167487685E-2</v>
      </c>
    </row>
    <row r="46" spans="2:13" s="111" customFormat="1" ht="11.25" x14ac:dyDescent="0.15">
      <c r="B46" s="110" t="s">
        <v>94</v>
      </c>
      <c r="C46" s="119">
        <f>AVERAGE(C29:C45)</f>
        <v>0.66905670626822034</v>
      </c>
      <c r="D46" s="119">
        <f t="shared" ref="D46:E46" si="3">AVERAGE(D29:D45)</f>
        <v>0.21030389459096907</v>
      </c>
      <c r="E46" s="119">
        <f t="shared" si="3"/>
        <v>0.12063939914081058</v>
      </c>
      <c r="G46" s="110" t="s">
        <v>94</v>
      </c>
      <c r="H46" s="119">
        <f>AVERAGE(H29:H45)</f>
        <v>0.64749600743022862</v>
      </c>
      <c r="I46" s="119">
        <f t="shared" ref="I46:J46" si="4">AVERAGE(I29:I45)</f>
        <v>0.25552084730132607</v>
      </c>
      <c r="J46" s="119">
        <f t="shared" si="4"/>
        <v>9.6983145268445398E-2</v>
      </c>
    </row>
    <row r="47" spans="2:13" ht="11.25" x14ac:dyDescent="0.15">
      <c r="B47" s="19"/>
      <c r="C47" s="31"/>
      <c r="D47" s="31"/>
      <c r="E47" s="31"/>
      <c r="G47" s="19"/>
      <c r="H47" s="31"/>
      <c r="I47" s="31"/>
      <c r="J47" s="31"/>
    </row>
    <row r="48" spans="2:13" ht="19.2" customHeight="1" x14ac:dyDescent="0.2">
      <c r="B48" s="28" t="s">
        <v>350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</row>
    <row r="49" spans="2:13" ht="12.6" x14ac:dyDescent="0.2">
      <c r="B49" s="123" t="s">
        <v>321</v>
      </c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</row>
    <row r="50" spans="2:13" ht="11.25" x14ac:dyDescent="0.15">
      <c r="D50" s="125"/>
      <c r="E50" s="125"/>
      <c r="F50" s="125"/>
      <c r="G50" s="125"/>
      <c r="H50" s="125"/>
      <c r="I50" s="125"/>
      <c r="J50" s="125"/>
      <c r="K50" s="125"/>
      <c r="L50" s="125"/>
      <c r="M50" s="125"/>
    </row>
    <row r="114" spans="2:13" ht="22.5" customHeight="1" x14ac:dyDescent="0.2">
      <c r="B114" s="192" t="s">
        <v>372</v>
      </c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</row>
    <row r="115" spans="2:13" x14ac:dyDescent="0.2">
      <c r="B115" s="24" t="s">
        <v>348</v>
      </c>
    </row>
  </sheetData>
  <mergeCells count="1">
    <mergeCell ref="B114:M114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showGridLines="0" topLeftCell="A68" workbookViewId="0">
      <selection activeCell="D100" sqref="D100"/>
    </sheetView>
  </sheetViews>
  <sheetFormatPr baseColWidth="10" defaultColWidth="11.44140625" defaultRowHeight="11.4" x14ac:dyDescent="0.2"/>
  <cols>
    <col min="1" max="1" width="1.6640625" style="14" customWidth="1"/>
    <col min="2" max="2" width="14.6640625" style="14" bestFit="1" customWidth="1"/>
    <col min="3" max="5" width="8.5546875" style="13" bestFit="1" customWidth="1"/>
    <col min="6" max="6" width="8.5546875" style="15" customWidth="1"/>
    <col min="7" max="9" width="8.5546875" style="13" bestFit="1" customWidth="1"/>
    <col min="10" max="10" width="8" style="16" customWidth="1"/>
    <col min="11" max="16" width="5" style="13" bestFit="1" customWidth="1"/>
    <col min="17" max="21" width="11.44140625" style="14"/>
    <col min="22" max="22" width="9.109375" style="14" customWidth="1"/>
    <col min="23" max="23" width="1.6640625" style="14" customWidth="1"/>
    <col min="24" max="16384" width="11.44140625" style="14"/>
  </cols>
  <sheetData>
    <row r="1" spans="1:19" s="173" customFormat="1" ht="12" customHeight="1" x14ac:dyDescent="0.2">
      <c r="A1" s="188" t="s">
        <v>284</v>
      </c>
      <c r="B1" s="188"/>
      <c r="C1" s="189" t="s">
        <v>241</v>
      </c>
      <c r="D1" s="189"/>
      <c r="E1" s="189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9" s="173" customFormat="1" ht="12" x14ac:dyDescent="0.2">
      <c r="A2" s="188" t="s">
        <v>242</v>
      </c>
      <c r="B2" s="188"/>
      <c r="C2" s="187" t="s">
        <v>243</v>
      </c>
      <c r="D2" s="187" t="s">
        <v>244</v>
      </c>
      <c r="E2" s="187" t="s">
        <v>245</v>
      </c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</row>
    <row r="3" spans="1:19" s="173" customFormat="1" x14ac:dyDescent="0.2">
      <c r="A3" s="187" t="s">
        <v>261</v>
      </c>
      <c r="B3" s="187" t="s">
        <v>285</v>
      </c>
      <c r="C3" s="187">
        <v>-0.30360999999999999</v>
      </c>
      <c r="D3" s="187">
        <v>-0.38895999999999997</v>
      </c>
      <c r="E3" s="187">
        <v>-0.22714000000000001</v>
      </c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9" s="173" customFormat="1" x14ac:dyDescent="0.2">
      <c r="A4" s="187" t="s">
        <v>263</v>
      </c>
      <c r="B4" s="187" t="s">
        <v>286</v>
      </c>
      <c r="C4" s="187">
        <v>5.9560000000000002E-2</v>
      </c>
      <c r="D4" s="187">
        <v>-0.33489999999999998</v>
      </c>
      <c r="E4" s="187">
        <v>0.19517999999999999</v>
      </c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</row>
    <row r="5" spans="1:19" s="173" customFormat="1" x14ac:dyDescent="0.2">
      <c r="A5" s="187" t="s">
        <v>262</v>
      </c>
      <c r="B5" s="187" t="s">
        <v>287</v>
      </c>
      <c r="C5" s="187">
        <v>-0.12461</v>
      </c>
      <c r="D5" s="187">
        <v>0.33973999999999999</v>
      </c>
      <c r="E5" s="187">
        <v>-0.19843</v>
      </c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</row>
    <row r="6" spans="1:19" s="173" customFormat="1" ht="12" x14ac:dyDescent="0.2">
      <c r="A6" s="187" t="s">
        <v>288</v>
      </c>
      <c r="B6" s="187" t="s">
        <v>145</v>
      </c>
      <c r="C6" s="187">
        <v>-0.22728999999999999</v>
      </c>
      <c r="D6" s="187">
        <v>-0.26561000000000001</v>
      </c>
      <c r="E6" s="187">
        <v>0.21822</v>
      </c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</row>
    <row r="7" spans="1:19" s="173" customFormat="1" x14ac:dyDescent="0.2">
      <c r="A7" s="187" t="s">
        <v>289</v>
      </c>
      <c r="B7" s="187" t="s">
        <v>290</v>
      </c>
      <c r="C7" s="187">
        <v>-0.46565000000000001</v>
      </c>
      <c r="D7" s="187">
        <v>-0.14782999999999999</v>
      </c>
      <c r="E7" s="187">
        <v>9.3969999999999998E-2</v>
      </c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</row>
    <row r="8" spans="1:19" s="173" customFormat="1" x14ac:dyDescent="0.2">
      <c r="A8" s="187" t="s">
        <v>248</v>
      </c>
      <c r="B8" s="187" t="s">
        <v>291</v>
      </c>
      <c r="C8" s="187">
        <v>-2.0829499999999999</v>
      </c>
      <c r="D8" s="187">
        <v>0.23932</v>
      </c>
      <c r="E8" s="187">
        <v>8.1680000000000003E-2</v>
      </c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</row>
    <row r="9" spans="1:19" s="173" customFormat="1" x14ac:dyDescent="0.2">
      <c r="A9" s="187" t="s">
        <v>251</v>
      </c>
      <c r="B9" s="187" t="s">
        <v>88</v>
      </c>
      <c r="C9" s="187">
        <v>6.0650000000000003E-2</v>
      </c>
      <c r="D9" s="187">
        <v>-1.983E-2</v>
      </c>
      <c r="E9" s="187">
        <v>-0.30929000000000001</v>
      </c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</row>
    <row r="10" spans="1:19" s="173" customFormat="1" x14ac:dyDescent="0.2">
      <c r="A10" s="187" t="s">
        <v>250</v>
      </c>
      <c r="B10" s="187" t="s">
        <v>90</v>
      </c>
      <c r="C10" s="187">
        <v>-0.33445999999999998</v>
      </c>
      <c r="D10" s="187">
        <v>-1.789E-2</v>
      </c>
      <c r="E10" s="187">
        <v>-0.12461999999999999</v>
      </c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</row>
    <row r="11" spans="1:19" s="173" customFormat="1" ht="12" x14ac:dyDescent="0.2">
      <c r="A11" s="187" t="s">
        <v>254</v>
      </c>
      <c r="B11" s="187" t="s">
        <v>145</v>
      </c>
      <c r="C11" s="187">
        <v>-0.23033999999999999</v>
      </c>
      <c r="D11" s="187">
        <v>-0.21898000000000001</v>
      </c>
      <c r="E11" s="187">
        <v>-0.17765</v>
      </c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</row>
    <row r="12" spans="1:19" s="173" customFormat="1" x14ac:dyDescent="0.2">
      <c r="A12" s="187" t="s">
        <v>252</v>
      </c>
      <c r="B12" s="187" t="s">
        <v>291</v>
      </c>
      <c r="C12" s="187">
        <v>-2.0829499999999999</v>
      </c>
      <c r="D12" s="187">
        <v>0.23932</v>
      </c>
      <c r="E12" s="187">
        <v>8.1680000000000003E-2</v>
      </c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</row>
    <row r="13" spans="1:19" s="173" customFormat="1" x14ac:dyDescent="0.2">
      <c r="A13" s="187" t="s">
        <v>256</v>
      </c>
      <c r="B13" s="187" t="s">
        <v>292</v>
      </c>
      <c r="C13" s="187">
        <v>0.39590999999999998</v>
      </c>
      <c r="D13" s="187">
        <v>3.1809999999999998E-2</v>
      </c>
      <c r="E13" s="187">
        <v>0.17133000000000001</v>
      </c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</row>
    <row r="14" spans="1:19" s="173" customFormat="1" ht="12" x14ac:dyDescent="0.2">
      <c r="A14" s="187" t="s">
        <v>271</v>
      </c>
      <c r="B14" s="187" t="s">
        <v>293</v>
      </c>
      <c r="C14" s="187">
        <v>0.20412</v>
      </c>
      <c r="D14" s="187">
        <v>-0.35047</v>
      </c>
      <c r="E14" s="187">
        <v>-0.36951000000000001</v>
      </c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</row>
    <row r="15" spans="1:19" s="173" customFormat="1" ht="12" x14ac:dyDescent="0.2">
      <c r="A15" s="187" t="s">
        <v>264</v>
      </c>
      <c r="B15" s="187" t="s">
        <v>294</v>
      </c>
      <c r="C15" s="187">
        <v>0.19964000000000001</v>
      </c>
      <c r="D15" s="187">
        <v>0.26117000000000001</v>
      </c>
      <c r="E15" s="187">
        <v>0.25609999999999999</v>
      </c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</row>
    <row r="16" spans="1:19" s="173" customFormat="1" ht="12" x14ac:dyDescent="0.2">
      <c r="A16" s="187" t="s">
        <v>255</v>
      </c>
      <c r="B16" s="187" t="s">
        <v>145</v>
      </c>
      <c r="C16" s="187">
        <v>-1.4067700000000001</v>
      </c>
      <c r="D16" s="187">
        <v>9.1730000000000006E-2</v>
      </c>
      <c r="E16" s="187">
        <v>-0.10954</v>
      </c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</row>
    <row r="17" spans="1:16" s="173" customFormat="1" ht="12" x14ac:dyDescent="0.2">
      <c r="A17" s="187" t="s">
        <v>273</v>
      </c>
      <c r="B17" s="187" t="s">
        <v>295</v>
      </c>
      <c r="C17" s="187">
        <v>9.5990000000000006E-2</v>
      </c>
      <c r="D17" s="187">
        <v>-0.1125</v>
      </c>
      <c r="E17" s="187">
        <v>-0.59543999999999997</v>
      </c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</row>
    <row r="18" spans="1:16" s="173" customFormat="1" x14ac:dyDescent="0.2">
      <c r="A18" s="187" t="s">
        <v>257</v>
      </c>
      <c r="B18" s="187" t="s">
        <v>296</v>
      </c>
      <c r="C18" s="187">
        <v>-1.7241299999999999</v>
      </c>
      <c r="D18" s="187">
        <v>9.2660000000000006E-2</v>
      </c>
      <c r="E18" s="187">
        <v>9.2090000000000005E-2</v>
      </c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</row>
    <row r="19" spans="1:16" s="173" customFormat="1" ht="12" x14ac:dyDescent="0.2">
      <c r="A19" s="187" t="s">
        <v>258</v>
      </c>
      <c r="B19" s="187" t="s">
        <v>297</v>
      </c>
      <c r="C19" s="187">
        <v>-1.64412</v>
      </c>
      <c r="D19" s="187">
        <v>0.22386</v>
      </c>
      <c r="E19" s="187">
        <v>-4.8570000000000002E-2</v>
      </c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</row>
    <row r="20" spans="1:16" s="173" customFormat="1" ht="12" x14ac:dyDescent="0.2">
      <c r="A20" s="187" t="s">
        <v>259</v>
      </c>
      <c r="B20" s="187" t="s">
        <v>298</v>
      </c>
      <c r="C20" s="187">
        <v>-1.4541900000000001</v>
      </c>
      <c r="D20" s="187">
        <v>-0.11755</v>
      </c>
      <c r="E20" s="187">
        <v>0.10075000000000001</v>
      </c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</row>
    <row r="21" spans="1:16" s="173" customFormat="1" ht="12" x14ac:dyDescent="0.2">
      <c r="A21" s="187" t="s">
        <v>260</v>
      </c>
      <c r="B21" s="187" t="s">
        <v>299</v>
      </c>
      <c r="C21" s="187">
        <v>-1.4069199999999999</v>
      </c>
      <c r="D21" s="187">
        <v>-2.4070000000000001E-2</v>
      </c>
      <c r="E21" s="187">
        <v>0.20860000000000001</v>
      </c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</row>
    <row r="22" spans="1:16" s="173" customFormat="1" ht="12" x14ac:dyDescent="0.2">
      <c r="A22" s="187" t="s">
        <v>249</v>
      </c>
      <c r="B22" s="187" t="s">
        <v>300</v>
      </c>
      <c r="C22" s="187">
        <v>0.39584999999999998</v>
      </c>
      <c r="D22" s="187">
        <v>-0.14671999999999999</v>
      </c>
      <c r="E22" s="187">
        <v>6.2300000000000003E-3</v>
      </c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</row>
    <row r="23" spans="1:16" s="173" customFormat="1" ht="12" x14ac:dyDescent="0.2">
      <c r="A23" s="187" t="s">
        <v>274</v>
      </c>
      <c r="B23" s="187" t="s">
        <v>301</v>
      </c>
      <c r="C23" s="187">
        <v>9.0810000000000002E-2</v>
      </c>
      <c r="D23" s="187">
        <v>0.13569000000000001</v>
      </c>
      <c r="E23" s="187">
        <v>-0.29216999999999999</v>
      </c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</row>
    <row r="24" spans="1:16" s="173" customFormat="1" ht="12" x14ac:dyDescent="0.2">
      <c r="A24" s="187" t="s">
        <v>278</v>
      </c>
      <c r="B24" s="187" t="s">
        <v>302</v>
      </c>
      <c r="C24" s="187">
        <v>0.21218999999999999</v>
      </c>
      <c r="D24" s="187">
        <v>0.25592999999999999</v>
      </c>
      <c r="E24" s="187">
        <v>0.25606000000000001</v>
      </c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</row>
    <row r="25" spans="1:16" s="173" customFormat="1" ht="12" x14ac:dyDescent="0.2">
      <c r="A25" s="187" t="s">
        <v>280</v>
      </c>
      <c r="B25" s="187" t="s">
        <v>145</v>
      </c>
      <c r="C25" s="187">
        <v>4.2659999999999997E-2</v>
      </c>
      <c r="D25" s="187">
        <v>-0.23394000000000001</v>
      </c>
      <c r="E25" s="187">
        <v>0.10655000000000001</v>
      </c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</row>
    <row r="26" spans="1:16" s="173" customFormat="1" ht="12" x14ac:dyDescent="0.2">
      <c r="A26" s="187" t="s">
        <v>253</v>
      </c>
      <c r="B26" s="187" t="s">
        <v>303</v>
      </c>
      <c r="C26" s="187">
        <v>0.38241000000000003</v>
      </c>
      <c r="D26" s="187">
        <v>-2.615E-2</v>
      </c>
      <c r="E26" s="187">
        <v>-0.32362000000000002</v>
      </c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</row>
    <row r="27" spans="1:16" s="173" customFormat="1" ht="12" x14ac:dyDescent="0.2">
      <c r="A27" s="187" t="s">
        <v>266</v>
      </c>
      <c r="B27" s="187" t="s">
        <v>304</v>
      </c>
      <c r="C27" s="187">
        <v>4.5569999999999999E-2</v>
      </c>
      <c r="D27" s="187">
        <v>0.31263999999999997</v>
      </c>
      <c r="E27" s="187">
        <v>-4.8500000000000001E-3</v>
      </c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</row>
    <row r="28" spans="1:16" s="173" customFormat="1" ht="12" x14ac:dyDescent="0.2">
      <c r="A28" s="187" t="s">
        <v>305</v>
      </c>
      <c r="B28" s="187" t="s">
        <v>306</v>
      </c>
      <c r="C28" s="187">
        <v>0.43958999999999998</v>
      </c>
      <c r="D28" s="187">
        <v>-0.24302000000000001</v>
      </c>
      <c r="E28" s="187">
        <v>-0.11675000000000001</v>
      </c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</row>
    <row r="29" spans="1:16" s="173" customFormat="1" ht="12" x14ac:dyDescent="0.2">
      <c r="A29" s="187" t="s">
        <v>268</v>
      </c>
      <c r="B29" s="187" t="s">
        <v>307</v>
      </c>
      <c r="C29" s="187">
        <v>0.24626000000000001</v>
      </c>
      <c r="D29" s="187">
        <v>0.58345000000000002</v>
      </c>
      <c r="E29" s="187">
        <v>-1.7919999999999998E-2</v>
      </c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</row>
    <row r="30" spans="1:16" s="173" customFormat="1" x14ac:dyDescent="0.2">
      <c r="A30" s="187" t="s">
        <v>272</v>
      </c>
      <c r="B30" s="187" t="s">
        <v>176</v>
      </c>
      <c r="C30" s="187">
        <v>0.19913</v>
      </c>
      <c r="D30" s="187">
        <v>0.17535000000000001</v>
      </c>
      <c r="E30" s="187">
        <v>0.31064000000000003</v>
      </c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</row>
    <row r="31" spans="1:16" s="173" customFormat="1" ht="12" x14ac:dyDescent="0.2">
      <c r="A31" s="187" t="s">
        <v>282</v>
      </c>
      <c r="B31" s="187" t="s">
        <v>308</v>
      </c>
      <c r="C31" s="187">
        <v>-0.19635</v>
      </c>
      <c r="D31" s="187">
        <v>0.13269</v>
      </c>
      <c r="E31" s="187">
        <v>9.7159999999999996E-2</v>
      </c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</row>
    <row r="32" spans="1:16" s="173" customFormat="1" ht="12" x14ac:dyDescent="0.2">
      <c r="A32" s="187" t="s">
        <v>265</v>
      </c>
      <c r="B32" s="187" t="s">
        <v>179</v>
      </c>
      <c r="C32" s="187">
        <v>0.21348</v>
      </c>
      <c r="D32" s="187">
        <v>-0.51593999999999995</v>
      </c>
      <c r="E32" s="187">
        <v>-0.16922999999999999</v>
      </c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</row>
    <row r="33" spans="1:16" s="173" customFormat="1" ht="12" x14ac:dyDescent="0.2">
      <c r="A33" s="187" t="s">
        <v>269</v>
      </c>
      <c r="B33" s="187" t="s">
        <v>177</v>
      </c>
      <c r="C33" s="187">
        <v>5.5079999999999997E-2</v>
      </c>
      <c r="D33" s="187">
        <v>0.59282999999999997</v>
      </c>
      <c r="E33" s="187">
        <v>-5.5500000000000002E-3</v>
      </c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</row>
    <row r="34" spans="1:16" s="173" customFormat="1" ht="12" x14ac:dyDescent="0.2">
      <c r="A34" s="187" t="s">
        <v>309</v>
      </c>
      <c r="B34" s="187" t="s">
        <v>182</v>
      </c>
      <c r="C34" s="187">
        <v>-0.11185</v>
      </c>
      <c r="D34" s="187">
        <v>-0.13439999999999999</v>
      </c>
      <c r="E34" s="187">
        <v>-0.15770000000000001</v>
      </c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</row>
    <row r="35" spans="1:16" s="173" customFormat="1" x14ac:dyDescent="0.2">
      <c r="A35" s="187" t="s">
        <v>277</v>
      </c>
      <c r="B35" s="187" t="s">
        <v>181</v>
      </c>
      <c r="C35" s="187">
        <v>6.071E-2</v>
      </c>
      <c r="D35" s="187">
        <v>-0.11040999999999999</v>
      </c>
      <c r="E35" s="187">
        <v>4.5799999999999999E-3</v>
      </c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</row>
    <row r="36" spans="1:16" s="173" customFormat="1" ht="12" x14ac:dyDescent="0.2">
      <c r="A36" s="187" t="s">
        <v>279</v>
      </c>
      <c r="B36" s="187" t="s">
        <v>178</v>
      </c>
      <c r="C36" s="187">
        <v>0.43047999999999997</v>
      </c>
      <c r="D36" s="187">
        <v>-5.3099999999999996E-3</v>
      </c>
      <c r="E36" s="187">
        <v>-0.13768</v>
      </c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</row>
    <row r="37" spans="1:16" s="173" customFormat="1" x14ac:dyDescent="0.2">
      <c r="A37" s="187" t="s">
        <v>281</v>
      </c>
      <c r="B37" s="187" t="s">
        <v>180</v>
      </c>
      <c r="C37" s="187">
        <v>0.10127</v>
      </c>
      <c r="D37" s="187">
        <v>2.8879999999999999E-2</v>
      </c>
      <c r="E37" s="187">
        <v>0.15870000000000001</v>
      </c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</row>
    <row r="38" spans="1:16" s="173" customFormat="1" ht="12" x14ac:dyDescent="0.2">
      <c r="A38" s="187" t="s">
        <v>270</v>
      </c>
      <c r="B38" s="187" t="s">
        <v>170</v>
      </c>
      <c r="C38" s="187">
        <v>0.32940999999999998</v>
      </c>
      <c r="D38" s="187">
        <v>0.48468</v>
      </c>
      <c r="E38" s="187">
        <v>0.12570999999999999</v>
      </c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</row>
    <row r="39" spans="1:16" s="173" customFormat="1" ht="12" x14ac:dyDescent="0.2">
      <c r="A39" s="187" t="s">
        <v>267</v>
      </c>
      <c r="B39" s="187" t="s">
        <v>310</v>
      </c>
      <c r="C39" s="187">
        <v>0.20227999999999999</v>
      </c>
      <c r="D39" s="187">
        <v>-0.93271999999999999</v>
      </c>
      <c r="E39" s="187">
        <v>1.0435300000000001</v>
      </c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</row>
    <row r="40" spans="1:16" s="173" customFormat="1" x14ac:dyDescent="0.2">
      <c r="A40" s="187" t="s">
        <v>311</v>
      </c>
      <c r="B40" s="187" t="s">
        <v>312</v>
      </c>
      <c r="C40" s="187">
        <v>0.16919000000000001</v>
      </c>
      <c r="D40" s="187">
        <v>-0.17136999999999999</v>
      </c>
      <c r="E40" s="187">
        <v>-2.5100000000000001E-2</v>
      </c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</row>
    <row r="41" spans="1:16" s="173" customFormat="1" ht="12" x14ac:dyDescent="0.2">
      <c r="A41" s="187" t="s">
        <v>275</v>
      </c>
      <c r="B41" s="187" t="s">
        <v>313</v>
      </c>
      <c r="C41" s="187">
        <v>0.33489000000000002</v>
      </c>
      <c r="D41" s="187">
        <v>-9.2329999999999995E-2</v>
      </c>
      <c r="E41" s="187">
        <v>0.35349000000000003</v>
      </c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</row>
    <row r="42" spans="1:16" s="173" customFormat="1" x14ac:dyDescent="0.2">
      <c r="A42" s="187" t="s">
        <v>283</v>
      </c>
      <c r="B42" s="187" t="s">
        <v>314</v>
      </c>
      <c r="C42" s="187">
        <v>0.10562000000000001</v>
      </c>
      <c r="D42" s="187">
        <v>4.3619999999999999E-2</v>
      </c>
      <c r="E42" s="187">
        <v>-2.3689999999999999E-2</v>
      </c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</row>
    <row r="43" spans="1:16" s="173" customFormat="1" x14ac:dyDescent="0.2">
      <c r="A43" s="187" t="s">
        <v>315</v>
      </c>
      <c r="B43" s="187" t="s">
        <v>316</v>
      </c>
      <c r="C43" s="187">
        <v>-0.42197000000000001</v>
      </c>
      <c r="D43" s="187">
        <v>-0.18457999999999999</v>
      </c>
      <c r="E43" s="187">
        <v>-2.0029999999999999E-2</v>
      </c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</row>
    <row r="44" spans="1:16" s="173" customFormat="1" x14ac:dyDescent="0.2">
      <c r="A44" s="187" t="s">
        <v>276</v>
      </c>
      <c r="B44" s="187" t="s">
        <v>317</v>
      </c>
      <c r="C44" s="187">
        <v>-0.49101</v>
      </c>
      <c r="D44" s="187">
        <v>-0.32107999999999998</v>
      </c>
      <c r="E44" s="187">
        <v>0.30642999999999998</v>
      </c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</row>
    <row r="45" spans="1:16" s="173" customFormat="1" ht="12" x14ac:dyDescent="0.2">
      <c r="A45" s="187" t="s">
        <v>318</v>
      </c>
      <c r="B45" s="187" t="s">
        <v>145</v>
      </c>
      <c r="C45" s="187">
        <v>4.0980000000000003E-2</v>
      </c>
      <c r="D45" s="187">
        <v>-0.26241999999999999</v>
      </c>
      <c r="E45" s="187">
        <v>0.42534</v>
      </c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</row>
    <row r="46" spans="1:16" s="173" customFormat="1" ht="12" x14ac:dyDescent="0.2">
      <c r="C46" s="172"/>
      <c r="D46" s="172"/>
      <c r="E46" s="172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</row>
    <row r="47" spans="1:16" s="173" customFormat="1" ht="12" x14ac:dyDescent="0.2">
      <c r="A47" s="190" t="s">
        <v>246</v>
      </c>
      <c r="B47" s="190" t="s">
        <v>319</v>
      </c>
      <c r="C47" s="191">
        <v>-0.98009999999999997</v>
      </c>
      <c r="D47" s="191">
        <v>6.8659999999999999E-2</v>
      </c>
      <c r="E47" s="191">
        <v>1.881E-2</v>
      </c>
      <c r="F47" s="172"/>
      <c r="G47" s="187"/>
      <c r="H47" s="187"/>
      <c r="I47" s="187"/>
      <c r="K47" s="172"/>
      <c r="L47" s="172"/>
      <c r="M47" s="172"/>
      <c r="N47" s="172"/>
      <c r="O47" s="172"/>
      <c r="P47" s="172"/>
    </row>
    <row r="48" spans="1:16" s="173" customFormat="1" ht="12" x14ac:dyDescent="0.2">
      <c r="A48" s="190" t="s">
        <v>247</v>
      </c>
      <c r="B48" s="190" t="s">
        <v>51</v>
      </c>
      <c r="C48" s="191">
        <v>0.16408</v>
      </c>
      <c r="D48" s="191">
        <v>-0.46800999999999998</v>
      </c>
      <c r="E48" s="191">
        <v>0.40684999999999999</v>
      </c>
      <c r="F48" s="172"/>
      <c r="G48" s="187"/>
      <c r="H48" s="187"/>
      <c r="I48" s="187"/>
      <c r="K48" s="172"/>
      <c r="L48" s="172"/>
      <c r="M48" s="172"/>
      <c r="N48" s="172"/>
      <c r="O48" s="172"/>
      <c r="P48" s="172"/>
    </row>
    <row r="49" spans="1:16" s="173" customFormat="1" ht="12" x14ac:dyDescent="0.2">
      <c r="A49" s="190" t="s">
        <v>4</v>
      </c>
      <c r="B49" s="190" t="s">
        <v>50</v>
      </c>
      <c r="C49" s="191">
        <v>0.10807</v>
      </c>
      <c r="D49" s="191">
        <v>-0.4491</v>
      </c>
      <c r="E49" s="191">
        <v>-0.41958000000000001</v>
      </c>
      <c r="F49" s="172"/>
      <c r="G49" s="187"/>
      <c r="H49" s="187"/>
      <c r="I49" s="187"/>
      <c r="K49" s="172"/>
      <c r="L49" s="172"/>
      <c r="M49" s="172"/>
      <c r="N49" s="172"/>
      <c r="O49" s="172"/>
      <c r="P49" s="172"/>
    </row>
    <row r="50" spans="1:16" s="173" customFormat="1" ht="12" x14ac:dyDescent="0.2">
      <c r="A50" s="190" t="s">
        <v>81</v>
      </c>
      <c r="B50" s="190" t="s">
        <v>52</v>
      </c>
      <c r="C50" s="191">
        <v>0.23191999999999999</v>
      </c>
      <c r="D50" s="191">
        <v>0.24698999999999999</v>
      </c>
      <c r="E50" s="191">
        <v>-3.243E-2</v>
      </c>
      <c r="F50" s="172"/>
      <c r="G50" s="187"/>
      <c r="H50" s="187"/>
      <c r="I50" s="187"/>
      <c r="K50" s="172"/>
      <c r="L50" s="172"/>
      <c r="M50" s="172"/>
      <c r="N50" s="172"/>
      <c r="O50" s="172"/>
      <c r="P50" s="172"/>
    </row>
    <row r="51" spans="1:16" s="173" customFormat="1" ht="12" x14ac:dyDescent="0.2">
      <c r="A51" s="190" t="s">
        <v>84</v>
      </c>
      <c r="B51" s="190" t="s">
        <v>85</v>
      </c>
      <c r="C51" s="191">
        <v>0.30182999999999999</v>
      </c>
      <c r="D51" s="191">
        <v>0.23676</v>
      </c>
      <c r="E51" s="191">
        <v>0.18662999999999999</v>
      </c>
      <c r="F51" s="172"/>
      <c r="G51" s="187"/>
      <c r="H51" s="187"/>
      <c r="I51" s="187"/>
      <c r="K51" s="172"/>
      <c r="L51" s="172"/>
      <c r="M51" s="172"/>
      <c r="N51" s="172"/>
      <c r="O51" s="172"/>
      <c r="P51" s="172"/>
    </row>
    <row r="52" spans="1:16" s="173" customFormat="1" ht="12" x14ac:dyDescent="0.2">
      <c r="A52" s="190" t="s">
        <v>5</v>
      </c>
      <c r="B52" s="190" t="s">
        <v>40</v>
      </c>
      <c r="C52" s="191">
        <v>0.26599</v>
      </c>
      <c r="D52" s="191">
        <v>0.1043</v>
      </c>
      <c r="E52" s="191">
        <v>-5.5390000000000002E-2</v>
      </c>
      <c r="F52" s="172"/>
      <c r="G52" s="187"/>
      <c r="H52" s="187"/>
      <c r="I52" s="187"/>
      <c r="K52" s="172"/>
      <c r="L52" s="172"/>
      <c r="M52" s="172"/>
      <c r="N52" s="172"/>
      <c r="O52" s="172"/>
      <c r="P52" s="172"/>
    </row>
    <row r="53" spans="1:16" s="173" customFormat="1" ht="12" x14ac:dyDescent="0.2">
      <c r="A53" s="190" t="s">
        <v>66</v>
      </c>
      <c r="B53" s="190" t="s">
        <v>67</v>
      </c>
      <c r="C53" s="191">
        <v>0.26173999999999997</v>
      </c>
      <c r="D53" s="191">
        <v>0.23091</v>
      </c>
      <c r="E53" s="191">
        <v>-0.11138000000000001</v>
      </c>
      <c r="F53" s="172"/>
      <c r="G53" s="187"/>
      <c r="H53" s="187"/>
      <c r="I53" s="187"/>
      <c r="K53" s="172"/>
      <c r="L53" s="172"/>
      <c r="M53" s="172"/>
      <c r="N53" s="172"/>
      <c r="O53" s="172"/>
      <c r="P53" s="172"/>
    </row>
    <row r="54" spans="1:16" s="173" customFormat="1" ht="12" x14ac:dyDescent="0.2">
      <c r="C54" s="172"/>
      <c r="D54" s="172"/>
      <c r="E54" s="172"/>
      <c r="F54" s="172"/>
      <c r="G54" s="172"/>
      <c r="H54" s="172"/>
      <c r="I54" s="172"/>
      <c r="K54" s="172"/>
      <c r="L54" s="172"/>
      <c r="M54" s="172"/>
      <c r="N54" s="172"/>
      <c r="O54" s="172"/>
      <c r="P54" s="172"/>
    </row>
    <row r="56" spans="1:16" ht="15" x14ac:dyDescent="0.25">
      <c r="B56" s="1"/>
    </row>
    <row r="92" spans="2:11" ht="12" x14ac:dyDescent="0.2">
      <c r="B92" s="106"/>
      <c r="C92" s="17"/>
      <c r="D92" s="17"/>
      <c r="E92" s="17"/>
      <c r="F92" s="99"/>
      <c r="G92" s="17"/>
      <c r="H92" s="17"/>
      <c r="I92" s="17"/>
      <c r="J92" s="98"/>
      <c r="K92" s="17"/>
    </row>
    <row r="93" spans="2:11" ht="35.25" customHeight="1" x14ac:dyDescent="0.2">
      <c r="B93" s="192"/>
      <c r="C93" s="192"/>
      <c r="D93" s="192"/>
      <c r="E93" s="192"/>
      <c r="F93" s="192"/>
      <c r="G93" s="192"/>
      <c r="H93" s="192"/>
      <c r="I93" s="192"/>
      <c r="J93" s="192"/>
      <c r="K93" s="192"/>
    </row>
    <row r="94" spans="2:11" x14ac:dyDescent="0.2">
      <c r="B94" s="24"/>
      <c r="C94" s="17"/>
      <c r="D94" s="17"/>
      <c r="E94" s="17"/>
      <c r="F94" s="99"/>
      <c r="G94" s="17"/>
      <c r="H94" s="17"/>
      <c r="I94" s="17"/>
      <c r="J94" s="98"/>
      <c r="K94" s="17"/>
    </row>
  </sheetData>
  <mergeCells count="1">
    <mergeCell ref="B93:K9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7"/>
  <sheetViews>
    <sheetView topLeftCell="A13" workbookViewId="0">
      <selection activeCell="Q17" sqref="Q17"/>
    </sheetView>
  </sheetViews>
  <sheetFormatPr baseColWidth="10" defaultColWidth="11.44140625" defaultRowHeight="11.4" x14ac:dyDescent="0.2"/>
  <cols>
    <col min="1" max="1" width="1.6640625" style="18" customWidth="1"/>
    <col min="2" max="2" width="40.88671875" style="18" customWidth="1"/>
    <col min="3" max="3" width="11.109375" style="18" customWidth="1"/>
    <col min="4" max="4" width="9.33203125" style="18" bestFit="1" customWidth="1"/>
    <col min="5" max="5" width="11.109375" style="18" customWidth="1"/>
    <col min="6" max="6" width="9.33203125" style="18" bestFit="1" customWidth="1"/>
    <col min="7" max="7" width="11.5546875" style="18" customWidth="1"/>
    <col min="8" max="8" width="9.33203125" style="18" bestFit="1" customWidth="1"/>
    <col min="9" max="9" width="11.33203125" style="18" customWidth="1"/>
    <col min="10" max="10" width="9.33203125" style="18" bestFit="1" customWidth="1"/>
    <col min="11" max="11" width="1.6640625" style="18" customWidth="1"/>
    <col min="12" max="12" width="5.6640625" style="18" customWidth="1"/>
    <col min="13" max="16384" width="11.44140625" style="18"/>
  </cols>
  <sheetData>
    <row r="2" spans="2:10" ht="16.8" customHeight="1" x14ac:dyDescent="0.2">
      <c r="B2" s="33" t="s">
        <v>351</v>
      </c>
      <c r="C2" s="70"/>
      <c r="D2" s="70"/>
      <c r="E2" s="70"/>
      <c r="F2" s="70"/>
      <c r="G2" s="70"/>
      <c r="H2" s="70"/>
      <c r="I2" s="70"/>
      <c r="J2" s="70"/>
    </row>
    <row r="3" spans="2:10" x14ac:dyDescent="0.2">
      <c r="B3" s="18" t="s">
        <v>352</v>
      </c>
    </row>
    <row r="4" spans="2:10" ht="12" thickBot="1" x14ac:dyDescent="0.2"/>
    <row r="5" spans="2:10" ht="30" customHeight="1" x14ac:dyDescent="0.2">
      <c r="B5" s="195" t="s">
        <v>162</v>
      </c>
      <c r="C5" s="193" t="s">
        <v>40</v>
      </c>
      <c r="D5" s="193"/>
      <c r="E5" s="193" t="s">
        <v>51</v>
      </c>
      <c r="F5" s="193"/>
      <c r="G5" s="193" t="s">
        <v>50</v>
      </c>
      <c r="H5" s="193"/>
      <c r="I5" s="193" t="s">
        <v>161</v>
      </c>
      <c r="J5" s="194"/>
    </row>
    <row r="6" spans="2:10" s="35" customFormat="1" ht="35.1" customHeight="1" x14ac:dyDescent="0.2">
      <c r="B6" s="196"/>
      <c r="C6" s="48" t="s">
        <v>163</v>
      </c>
      <c r="D6" s="48" t="s">
        <v>164</v>
      </c>
      <c r="E6" s="48" t="s">
        <v>163</v>
      </c>
      <c r="F6" s="48" t="s">
        <v>164</v>
      </c>
      <c r="G6" s="48" t="s">
        <v>163</v>
      </c>
      <c r="H6" s="48" t="s">
        <v>164</v>
      </c>
      <c r="I6" s="48" t="s">
        <v>163</v>
      </c>
      <c r="J6" s="49" t="s">
        <v>164</v>
      </c>
    </row>
    <row r="7" spans="2:10" ht="11.25" x14ac:dyDescent="0.15">
      <c r="B7" s="50" t="s">
        <v>165</v>
      </c>
      <c r="C7" s="51" t="s">
        <v>166</v>
      </c>
      <c r="D7" s="52"/>
      <c r="E7" s="53">
        <v>-1.0411600000000001</v>
      </c>
      <c r="F7" s="52">
        <v>0.59930000000000005</v>
      </c>
      <c r="G7" s="51" t="s">
        <v>166</v>
      </c>
      <c r="H7" s="52"/>
      <c r="I7" s="54">
        <v>-0.58977000000000002</v>
      </c>
      <c r="J7" s="55">
        <v>0.12570000000000001</v>
      </c>
    </row>
    <row r="8" spans="2:10" ht="11.25" x14ac:dyDescent="0.15">
      <c r="B8" s="60" t="s">
        <v>167</v>
      </c>
      <c r="C8" s="61" t="s">
        <v>166</v>
      </c>
      <c r="D8" s="62"/>
      <c r="E8" s="61" t="s">
        <v>166</v>
      </c>
      <c r="F8" s="62"/>
      <c r="G8" s="61" t="s">
        <v>166</v>
      </c>
      <c r="H8" s="62"/>
      <c r="I8" s="61" t="s">
        <v>166</v>
      </c>
      <c r="J8" s="63"/>
    </row>
    <row r="9" spans="2:10" ht="11.25" x14ac:dyDescent="0.15">
      <c r="B9" s="60" t="s">
        <v>168</v>
      </c>
      <c r="C9" s="61" t="s">
        <v>166</v>
      </c>
      <c r="D9" s="62"/>
      <c r="E9" s="61" t="s">
        <v>166</v>
      </c>
      <c r="F9" s="62"/>
      <c r="G9" s="61" t="s">
        <v>166</v>
      </c>
      <c r="H9" s="62"/>
      <c r="I9" s="64">
        <v>-8.8877999999999999E-2</v>
      </c>
      <c r="J9" s="63">
        <v>4.0399999999999998E-2</v>
      </c>
    </row>
    <row r="10" spans="2:10" ht="11.25" x14ac:dyDescent="0.15">
      <c r="B10" s="60" t="s">
        <v>169</v>
      </c>
      <c r="C10" s="61" t="s">
        <v>166</v>
      </c>
      <c r="D10" s="62"/>
      <c r="E10" s="61" t="s">
        <v>166</v>
      </c>
      <c r="F10" s="62"/>
      <c r="G10" s="61" t="s">
        <v>166</v>
      </c>
      <c r="H10" s="62"/>
      <c r="I10" s="61" t="s">
        <v>166</v>
      </c>
      <c r="J10" s="63"/>
    </row>
    <row r="11" spans="2:10" ht="11.25" x14ac:dyDescent="0.15">
      <c r="B11" s="60" t="s">
        <v>170</v>
      </c>
      <c r="C11" s="65">
        <v>0.30063400000000001</v>
      </c>
      <c r="D11" s="62">
        <v>0.18149999999999999</v>
      </c>
      <c r="E11" s="61" t="s">
        <v>166</v>
      </c>
      <c r="F11" s="62"/>
      <c r="G11" s="61" t="s">
        <v>166</v>
      </c>
      <c r="H11" s="62"/>
      <c r="I11" s="61" t="s">
        <v>166</v>
      </c>
      <c r="J11" s="63"/>
    </row>
    <row r="12" spans="2:10" x14ac:dyDescent="0.2">
      <c r="B12" s="66" t="s">
        <v>171</v>
      </c>
      <c r="C12" s="67">
        <v>1.3051459999999999</v>
      </c>
      <c r="D12" s="62">
        <v>0.50249999999999995</v>
      </c>
      <c r="E12" s="61" t="s">
        <v>166</v>
      </c>
      <c r="F12" s="62"/>
      <c r="G12" s="65">
        <v>0.47836800000000002</v>
      </c>
      <c r="H12" s="62">
        <v>0.28660000000000002</v>
      </c>
      <c r="I12" s="67">
        <v>0.33926499999999998</v>
      </c>
      <c r="J12" s="68">
        <v>6.7199999999999996E-2</v>
      </c>
    </row>
    <row r="13" spans="2:10" x14ac:dyDescent="0.2">
      <c r="B13" s="66" t="s">
        <v>172</v>
      </c>
      <c r="C13" s="67">
        <v>1.3890199999999999</v>
      </c>
      <c r="D13" s="62">
        <v>0.51929999999999998</v>
      </c>
      <c r="E13" s="61" t="s">
        <v>166</v>
      </c>
      <c r="F13" s="62"/>
      <c r="G13" s="64">
        <v>0.61601499999999998</v>
      </c>
      <c r="H13" s="62">
        <v>0.30109999999999998</v>
      </c>
      <c r="I13" s="67">
        <v>0.33683000000000002</v>
      </c>
      <c r="J13" s="68">
        <v>6.8000000000000005E-2</v>
      </c>
    </row>
    <row r="14" spans="2:10" x14ac:dyDescent="0.2">
      <c r="B14" s="66" t="s">
        <v>173</v>
      </c>
      <c r="C14" s="64">
        <v>1.1324609999999999</v>
      </c>
      <c r="D14" s="62">
        <v>0.5222</v>
      </c>
      <c r="E14" s="64">
        <v>0.947434</v>
      </c>
      <c r="F14" s="62">
        <v>0.3891</v>
      </c>
      <c r="G14" s="65">
        <v>0.57214299999999996</v>
      </c>
      <c r="H14" s="62">
        <v>0.30819999999999997</v>
      </c>
      <c r="I14" s="67">
        <v>0.34148899999999999</v>
      </c>
      <c r="J14" s="68">
        <v>7.0800000000000002E-2</v>
      </c>
    </row>
    <row r="15" spans="2:10" x14ac:dyDescent="0.2">
      <c r="B15" s="66" t="s">
        <v>174</v>
      </c>
      <c r="C15" s="67">
        <v>2.373138</v>
      </c>
      <c r="D15" s="62">
        <v>0.71689999999999998</v>
      </c>
      <c r="E15" s="61" t="s">
        <v>166</v>
      </c>
      <c r="F15" s="62"/>
      <c r="G15" s="65">
        <v>0.60464700000000005</v>
      </c>
      <c r="H15" s="62">
        <v>0.34239999999999998</v>
      </c>
      <c r="I15" s="67">
        <v>0.38223400000000002</v>
      </c>
      <c r="J15" s="68">
        <v>8.1299999999999997E-2</v>
      </c>
    </row>
    <row r="16" spans="2:10" x14ac:dyDescent="0.2">
      <c r="B16" s="66" t="s">
        <v>175</v>
      </c>
      <c r="C16" s="61" t="s">
        <v>166</v>
      </c>
      <c r="D16" s="62"/>
      <c r="E16" s="65">
        <v>1.930131</v>
      </c>
      <c r="F16" s="62">
        <v>1.1137999999999999</v>
      </c>
      <c r="G16" s="61" t="s">
        <v>166</v>
      </c>
      <c r="H16" s="62"/>
      <c r="I16" s="67">
        <v>0.39444400000000002</v>
      </c>
      <c r="J16" s="68">
        <v>0.15260000000000001</v>
      </c>
    </row>
    <row r="17" spans="2:10" x14ac:dyDescent="0.2">
      <c r="B17" s="66" t="s">
        <v>176</v>
      </c>
      <c r="C17" s="61" t="s">
        <v>166</v>
      </c>
      <c r="D17" s="62"/>
      <c r="E17" s="64">
        <v>0.86956900000000004</v>
      </c>
      <c r="F17" s="62">
        <v>0.37840000000000001</v>
      </c>
      <c r="G17" s="61" t="s">
        <v>166</v>
      </c>
      <c r="H17" s="62"/>
      <c r="I17" s="61" t="s">
        <v>166</v>
      </c>
      <c r="J17" s="63"/>
    </row>
    <row r="18" spans="2:10" ht="11.25" x14ac:dyDescent="0.15">
      <c r="B18" s="66" t="s">
        <v>177</v>
      </c>
      <c r="C18" s="61" t="s">
        <v>166</v>
      </c>
      <c r="D18" s="62"/>
      <c r="E18" s="64">
        <v>0.70246500000000001</v>
      </c>
      <c r="F18" s="62">
        <v>0.34549999999999997</v>
      </c>
      <c r="G18" s="61" t="s">
        <v>166</v>
      </c>
      <c r="H18" s="62"/>
      <c r="I18" s="65">
        <v>-0.107933</v>
      </c>
      <c r="J18" s="68">
        <v>5.8599999999999999E-2</v>
      </c>
    </row>
    <row r="19" spans="2:10" ht="11.25" x14ac:dyDescent="0.15">
      <c r="B19" s="60" t="s">
        <v>178</v>
      </c>
      <c r="C19" s="61" t="s">
        <v>166</v>
      </c>
      <c r="D19" s="62"/>
      <c r="E19" s="61" t="s">
        <v>166</v>
      </c>
      <c r="F19" s="62"/>
      <c r="G19" s="61" t="s">
        <v>166</v>
      </c>
      <c r="H19" s="62"/>
      <c r="I19" s="67">
        <v>-0.176703</v>
      </c>
      <c r="J19" s="68">
        <v>6.2700000000000006E-2</v>
      </c>
    </row>
    <row r="20" spans="2:10" ht="11.25" x14ac:dyDescent="0.15">
      <c r="B20" s="66" t="s">
        <v>179</v>
      </c>
      <c r="C20" s="61" t="s">
        <v>166</v>
      </c>
      <c r="D20" s="62"/>
      <c r="E20" s="64">
        <v>0.75092899999999996</v>
      </c>
      <c r="F20" s="62">
        <v>0.37880000000000003</v>
      </c>
      <c r="G20" s="61" t="s">
        <v>166</v>
      </c>
      <c r="H20" s="62"/>
      <c r="I20" s="69" t="s">
        <v>166</v>
      </c>
      <c r="J20" s="63"/>
    </row>
    <row r="21" spans="2:10" x14ac:dyDescent="0.2">
      <c r="B21" s="60" t="s">
        <v>180</v>
      </c>
      <c r="C21" s="61" t="s">
        <v>166</v>
      </c>
      <c r="D21" s="62"/>
      <c r="E21" s="61" t="s">
        <v>166</v>
      </c>
      <c r="F21" s="62"/>
      <c r="G21" s="61" t="s">
        <v>166</v>
      </c>
      <c r="H21" s="62"/>
      <c r="I21" s="67">
        <v>-0.194492</v>
      </c>
      <c r="J21" s="68">
        <v>6.3899999999999998E-2</v>
      </c>
    </row>
    <row r="22" spans="2:10" x14ac:dyDescent="0.2">
      <c r="B22" s="60" t="s">
        <v>181</v>
      </c>
      <c r="C22" s="61" t="s">
        <v>166</v>
      </c>
      <c r="D22" s="62"/>
      <c r="E22" s="61" t="s">
        <v>166</v>
      </c>
      <c r="F22" s="62"/>
      <c r="G22" s="61" t="s">
        <v>166</v>
      </c>
      <c r="H22" s="62"/>
      <c r="I22" s="67">
        <v>-0.215559</v>
      </c>
      <c r="J22" s="68">
        <v>6.7500000000000004E-2</v>
      </c>
    </row>
    <row r="23" spans="2:10" ht="11.25" x14ac:dyDescent="0.15">
      <c r="B23" s="66" t="s">
        <v>182</v>
      </c>
      <c r="C23" s="61" t="s">
        <v>166</v>
      </c>
      <c r="D23" s="62"/>
      <c r="E23" s="61" t="s">
        <v>166</v>
      </c>
      <c r="F23" s="62"/>
      <c r="G23" s="61" t="s">
        <v>166</v>
      </c>
      <c r="H23" s="62"/>
      <c r="I23" s="61" t="s">
        <v>166</v>
      </c>
      <c r="J23" s="63"/>
    </row>
    <row r="24" spans="2:10" ht="11.25" x14ac:dyDescent="0.15">
      <c r="B24" s="60" t="s">
        <v>183</v>
      </c>
      <c r="C24" s="67">
        <v>0.76250099999999998</v>
      </c>
      <c r="D24" s="62">
        <v>0.24740000000000001</v>
      </c>
      <c r="E24" s="67">
        <v>1.197775</v>
      </c>
      <c r="F24" s="62">
        <v>0.22689999999999999</v>
      </c>
      <c r="G24" s="67">
        <v>0.64853400000000005</v>
      </c>
      <c r="H24" s="62">
        <v>0.18840000000000001</v>
      </c>
      <c r="I24" s="67">
        <v>0.32712200000000002</v>
      </c>
      <c r="J24" s="63">
        <v>3.4099999999999998E-2</v>
      </c>
    </row>
    <row r="25" spans="2:10" ht="11.25" x14ac:dyDescent="0.15">
      <c r="B25" s="60" t="s">
        <v>184</v>
      </c>
      <c r="C25" s="61" t="s">
        <v>166</v>
      </c>
      <c r="D25" s="62"/>
      <c r="E25" s="65">
        <v>0.44997199999999998</v>
      </c>
      <c r="F25" s="62">
        <v>0.2414</v>
      </c>
      <c r="G25" s="64">
        <v>0.41736000000000001</v>
      </c>
      <c r="H25" s="62">
        <v>0.19289999999999999</v>
      </c>
      <c r="I25" s="67">
        <v>9.2045000000000002E-2</v>
      </c>
      <c r="J25" s="63">
        <v>3.5400000000000001E-2</v>
      </c>
    </row>
    <row r="26" spans="2:10" ht="11.25" x14ac:dyDescent="0.15">
      <c r="B26" s="60" t="s">
        <v>185</v>
      </c>
      <c r="C26" s="67">
        <v>1.5322249999999999</v>
      </c>
      <c r="D26" s="62">
        <v>0.32129999999999997</v>
      </c>
      <c r="E26" s="67">
        <v>1.5693049999999999</v>
      </c>
      <c r="F26" s="62">
        <v>0.3211</v>
      </c>
      <c r="G26" s="67">
        <v>0.68650800000000001</v>
      </c>
      <c r="H26" s="62">
        <v>0.24030000000000001</v>
      </c>
      <c r="I26" s="67">
        <v>0.37020999999999998</v>
      </c>
      <c r="J26" s="63">
        <v>3.7999999999999999E-2</v>
      </c>
    </row>
    <row r="27" spans="2:10" x14ac:dyDescent="0.2">
      <c r="B27" s="60" t="s">
        <v>186</v>
      </c>
      <c r="C27" s="61" t="s">
        <v>166</v>
      </c>
      <c r="D27" s="62"/>
      <c r="E27" s="61" t="s">
        <v>166</v>
      </c>
      <c r="F27" s="62"/>
      <c r="G27" s="61" t="s">
        <v>166</v>
      </c>
      <c r="H27" s="62"/>
      <c r="I27" s="67">
        <v>0.60958100000000004</v>
      </c>
      <c r="J27" s="63">
        <v>0.10349999999999999</v>
      </c>
    </row>
    <row r="28" spans="2:10" ht="11.25" x14ac:dyDescent="0.15">
      <c r="B28" s="60" t="s">
        <v>187</v>
      </c>
      <c r="C28" s="61" t="s">
        <v>166</v>
      </c>
      <c r="D28" s="62"/>
      <c r="E28" s="61" t="s">
        <v>166</v>
      </c>
      <c r="F28" s="62"/>
      <c r="G28" s="61" t="s">
        <v>166</v>
      </c>
      <c r="H28" s="62"/>
      <c r="I28" s="67">
        <v>0.347862</v>
      </c>
      <c r="J28" s="63">
        <v>0.1026</v>
      </c>
    </row>
    <row r="29" spans="2:10" x14ac:dyDescent="0.2">
      <c r="B29" s="60" t="s">
        <v>188</v>
      </c>
      <c r="C29" s="61" t="s">
        <v>166</v>
      </c>
      <c r="D29" s="62"/>
      <c r="E29" s="61" t="s">
        <v>166</v>
      </c>
      <c r="F29" s="62"/>
      <c r="G29" s="61" t="s">
        <v>166</v>
      </c>
      <c r="H29" s="62"/>
      <c r="I29" s="65">
        <v>0.193271</v>
      </c>
      <c r="J29" s="63">
        <v>0.10630000000000001</v>
      </c>
    </row>
    <row r="30" spans="2:10" x14ac:dyDescent="0.2">
      <c r="B30" s="60" t="s">
        <v>189</v>
      </c>
      <c r="C30" s="61" t="s">
        <v>166</v>
      </c>
      <c r="D30" s="62"/>
      <c r="E30" s="61" t="s">
        <v>166</v>
      </c>
      <c r="F30" s="62"/>
      <c r="G30" s="61" t="s">
        <v>166</v>
      </c>
      <c r="H30" s="62"/>
      <c r="I30" s="67">
        <v>0.60891200000000001</v>
      </c>
      <c r="J30" s="63">
        <v>0.1114</v>
      </c>
    </row>
    <row r="31" spans="2:10" x14ac:dyDescent="0.2">
      <c r="B31" s="60" t="s">
        <v>190</v>
      </c>
      <c r="C31" s="61" t="s">
        <v>166</v>
      </c>
      <c r="D31" s="62"/>
      <c r="E31" s="61" t="s">
        <v>166</v>
      </c>
      <c r="F31" s="62"/>
      <c r="G31" s="65">
        <v>-1.1992910000000001</v>
      </c>
      <c r="H31" s="62">
        <v>0.6673</v>
      </c>
      <c r="I31" s="61" t="s">
        <v>166</v>
      </c>
      <c r="J31" s="63"/>
    </row>
    <row r="32" spans="2:10" x14ac:dyDescent="0.2">
      <c r="B32" s="60" t="s">
        <v>191</v>
      </c>
      <c r="C32" s="67">
        <v>1.110619</v>
      </c>
      <c r="D32" s="62">
        <v>0.35220000000000001</v>
      </c>
      <c r="E32" s="64">
        <v>0.55848399999999998</v>
      </c>
      <c r="F32" s="62">
        <v>0.27250000000000002</v>
      </c>
      <c r="G32" s="65">
        <v>0.42219499999999999</v>
      </c>
      <c r="H32" s="62">
        <v>0.24629999999999999</v>
      </c>
      <c r="I32" s="67">
        <v>0.76809099999999997</v>
      </c>
      <c r="J32" s="63">
        <v>3.2899999999999999E-2</v>
      </c>
    </row>
    <row r="33" spans="1:10" x14ac:dyDescent="0.2">
      <c r="B33" s="60" t="s">
        <v>192</v>
      </c>
      <c r="C33" s="64">
        <v>0.80519700000000005</v>
      </c>
      <c r="D33" s="62">
        <v>0.35120000000000001</v>
      </c>
      <c r="E33" s="67">
        <v>0.85124</v>
      </c>
      <c r="F33" s="62">
        <v>0.28599999999999998</v>
      </c>
      <c r="G33" s="69" t="s">
        <v>166</v>
      </c>
      <c r="H33" s="62"/>
      <c r="I33" s="67">
        <v>0.325515</v>
      </c>
      <c r="J33" s="63">
        <v>3.7600000000000001E-2</v>
      </c>
    </row>
    <row r="34" spans="1:10" x14ac:dyDescent="0.2">
      <c r="B34" s="60" t="s">
        <v>193</v>
      </c>
      <c r="C34" s="69" t="s">
        <v>166</v>
      </c>
      <c r="D34" s="62"/>
      <c r="E34" s="69" t="s">
        <v>166</v>
      </c>
      <c r="F34" s="62"/>
      <c r="G34" s="64">
        <v>0.74379099999999998</v>
      </c>
      <c r="H34" s="62">
        <v>0.36899999999999999</v>
      </c>
      <c r="I34" s="67">
        <v>0.90044599999999997</v>
      </c>
      <c r="J34" s="63">
        <v>6.0199999999999997E-2</v>
      </c>
    </row>
    <row r="35" spans="1:10" x14ac:dyDescent="0.2">
      <c r="B35" s="60" t="s">
        <v>194</v>
      </c>
      <c r="C35" s="69" t="s">
        <v>166</v>
      </c>
      <c r="D35" s="62"/>
      <c r="E35" s="65">
        <v>0.65117100000000006</v>
      </c>
      <c r="F35" s="62">
        <v>0.38900000000000001</v>
      </c>
      <c r="G35" s="69" t="s">
        <v>166</v>
      </c>
      <c r="H35" s="62"/>
      <c r="I35" s="65">
        <v>0.11577999999999999</v>
      </c>
      <c r="J35" s="63">
        <v>5.9499999999999997E-2</v>
      </c>
    </row>
    <row r="36" spans="1:10" ht="12" thickBot="1" x14ac:dyDescent="0.2">
      <c r="B36" s="56" t="s">
        <v>195</v>
      </c>
      <c r="C36" s="57">
        <v>997</v>
      </c>
      <c r="D36" s="58"/>
      <c r="E36" s="58">
        <v>1306</v>
      </c>
      <c r="F36" s="58"/>
      <c r="G36" s="58">
        <v>1554</v>
      </c>
      <c r="H36" s="58"/>
      <c r="I36" s="58">
        <v>32868</v>
      </c>
      <c r="J36" s="59"/>
    </row>
    <row r="37" spans="1:10" ht="11.25" x14ac:dyDescent="0.15">
      <c r="A37" s="37"/>
      <c r="B37" s="44" t="s">
        <v>196</v>
      </c>
      <c r="C37" s="38"/>
      <c r="D37" s="38"/>
      <c r="E37" s="38"/>
      <c r="F37" s="38"/>
      <c r="G37" s="38"/>
      <c r="H37" s="38"/>
      <c r="I37" s="38"/>
    </row>
    <row r="38" spans="1:10" x14ac:dyDescent="0.2">
      <c r="A38" s="37"/>
      <c r="B38" s="45" t="s">
        <v>197</v>
      </c>
      <c r="C38" s="38"/>
      <c r="D38" s="38"/>
      <c r="E38" s="38"/>
      <c r="F38" s="38"/>
      <c r="G38" s="38"/>
      <c r="H38" s="38"/>
      <c r="I38" s="38"/>
    </row>
    <row r="39" spans="1:10" x14ac:dyDescent="0.2">
      <c r="A39" s="37"/>
      <c r="B39" s="46" t="s">
        <v>198</v>
      </c>
      <c r="C39" s="39"/>
      <c r="D39" s="40"/>
      <c r="E39" s="40"/>
    </row>
    <row r="40" spans="1:10" x14ac:dyDescent="0.2">
      <c r="A40" s="37"/>
      <c r="B40" s="47" t="s">
        <v>199</v>
      </c>
      <c r="C40" s="39"/>
      <c r="D40" s="40"/>
      <c r="E40" s="40"/>
    </row>
    <row r="41" spans="1:10" ht="24.75" customHeight="1" x14ac:dyDescent="0.2">
      <c r="A41" s="37"/>
      <c r="B41" s="192" t="s">
        <v>353</v>
      </c>
      <c r="C41" s="192"/>
      <c r="D41" s="192"/>
      <c r="E41" s="192"/>
      <c r="F41" s="192"/>
      <c r="G41" s="192"/>
      <c r="H41" s="192"/>
      <c r="I41" s="192"/>
      <c r="J41" s="192"/>
    </row>
    <row r="42" spans="1:10" x14ac:dyDescent="0.2">
      <c r="A42" s="37"/>
      <c r="B42" s="24" t="s">
        <v>322</v>
      </c>
      <c r="C42" s="39"/>
      <c r="D42" s="40"/>
      <c r="E42" s="40"/>
    </row>
    <row r="43" spans="1:10" x14ac:dyDescent="0.2">
      <c r="A43" s="37"/>
      <c r="C43" s="42"/>
      <c r="D43" s="43"/>
    </row>
    <row r="44" spans="1:10" x14ac:dyDescent="0.2">
      <c r="C44" s="42"/>
      <c r="D44" s="43"/>
    </row>
    <row r="47" spans="1:10" x14ac:dyDescent="0.2">
      <c r="B47" s="36"/>
    </row>
  </sheetData>
  <mergeCells count="6">
    <mergeCell ref="B41:J41"/>
    <mergeCell ref="C5:D5"/>
    <mergeCell ref="E5:F5"/>
    <mergeCell ref="G5:H5"/>
    <mergeCell ref="I5:J5"/>
    <mergeCell ref="B5:B6"/>
  </mergeCells>
  <pageMargins left="0.7" right="0.7" top="0.75" bottom="0.75" header="0.3" footer="0.3"/>
  <pageSetup paperSize="9" scale="7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topLeftCell="A18" workbookViewId="0">
      <selection activeCell="M36" sqref="M36"/>
    </sheetView>
  </sheetViews>
  <sheetFormatPr baseColWidth="10" defaultColWidth="11.44140625" defaultRowHeight="11.4" x14ac:dyDescent="0.2"/>
  <cols>
    <col min="1" max="1" width="1.6640625" style="73" customWidth="1"/>
    <col min="2" max="2" width="12.44140625" style="73" customWidth="1"/>
    <col min="3" max="3" width="11.44140625" style="73" customWidth="1"/>
    <col min="4" max="7" width="11" style="73" customWidth="1"/>
    <col min="8" max="8" width="4.88671875" style="73" customWidth="1"/>
    <col min="9" max="16384" width="11.44140625" style="73"/>
  </cols>
  <sheetData>
    <row r="1" spans="2:12" ht="11.25" x14ac:dyDescent="0.15">
      <c r="B1" s="126"/>
      <c r="C1" s="126"/>
      <c r="D1" s="126"/>
      <c r="E1" s="126"/>
      <c r="F1" s="126"/>
      <c r="G1" s="126"/>
    </row>
    <row r="2" spans="2:12" s="71" customFormat="1" ht="22.5" x14ac:dyDescent="0.15">
      <c r="B2" s="127"/>
      <c r="C2" s="127"/>
      <c r="D2" s="128" t="s">
        <v>40</v>
      </c>
      <c r="E2" s="128" t="s">
        <v>161</v>
      </c>
      <c r="F2" s="128" t="s">
        <v>51</v>
      </c>
      <c r="G2" s="128" t="s">
        <v>50</v>
      </c>
    </row>
    <row r="3" spans="2:12" ht="14.25" x14ac:dyDescent="0.2">
      <c r="B3" s="129" t="s">
        <v>200</v>
      </c>
      <c r="C3" s="129" t="s">
        <v>167</v>
      </c>
      <c r="D3" s="130">
        <v>0.83</v>
      </c>
      <c r="E3" s="130">
        <v>0.72</v>
      </c>
      <c r="F3" s="131">
        <v>0.9</v>
      </c>
      <c r="G3" s="130">
        <v>0.56999999999999995</v>
      </c>
    </row>
    <row r="4" spans="2:12" ht="14.25" x14ac:dyDescent="0.2">
      <c r="B4" s="129"/>
      <c r="C4" s="129" t="s">
        <v>323</v>
      </c>
      <c r="D4" s="130">
        <v>0.79</v>
      </c>
      <c r="E4" s="130">
        <v>0.69</v>
      </c>
      <c r="F4" s="131">
        <v>0.85</v>
      </c>
      <c r="G4" s="130">
        <v>0.67</v>
      </c>
    </row>
    <row r="5" spans="2:12" ht="12" customHeight="1" x14ac:dyDescent="0.2">
      <c r="B5" s="129"/>
      <c r="C5" s="129" t="s">
        <v>324</v>
      </c>
      <c r="D5" s="130">
        <v>0.87</v>
      </c>
      <c r="E5" s="130">
        <v>0.73</v>
      </c>
      <c r="F5" s="131">
        <v>0.9</v>
      </c>
      <c r="G5" s="130">
        <v>0.67</v>
      </c>
    </row>
    <row r="6" spans="2:12" ht="14.25" x14ac:dyDescent="0.2">
      <c r="B6" s="129"/>
      <c r="C6" s="129" t="s">
        <v>325</v>
      </c>
      <c r="D6" s="130">
        <v>0.88</v>
      </c>
      <c r="E6" s="130">
        <v>0.72</v>
      </c>
      <c r="F6" s="131">
        <v>0.84</v>
      </c>
      <c r="G6" s="130">
        <v>0.66</v>
      </c>
      <c r="K6" s="74"/>
      <c r="L6" s="74"/>
    </row>
    <row r="7" spans="2:12" ht="14.25" x14ac:dyDescent="0.2">
      <c r="B7" s="129"/>
      <c r="C7" s="129" t="s">
        <v>326</v>
      </c>
      <c r="D7" s="130">
        <v>0.79</v>
      </c>
      <c r="E7" s="130">
        <v>0.71</v>
      </c>
      <c r="F7" s="131">
        <v>0.95</v>
      </c>
      <c r="G7" s="130">
        <v>0.64</v>
      </c>
      <c r="K7" s="72"/>
      <c r="L7" s="75"/>
    </row>
    <row r="8" spans="2:12" ht="14.25" x14ac:dyDescent="0.2">
      <c r="B8" s="129"/>
      <c r="C8" s="129" t="s">
        <v>327</v>
      </c>
      <c r="D8" s="130">
        <v>0.81</v>
      </c>
      <c r="E8" s="130">
        <v>0.7</v>
      </c>
      <c r="F8" s="131">
        <v>0.9</v>
      </c>
      <c r="G8" s="130">
        <v>0.65</v>
      </c>
    </row>
    <row r="9" spans="2:12" ht="14.25" x14ac:dyDescent="0.2">
      <c r="B9" s="129"/>
      <c r="C9" s="129" t="s">
        <v>328</v>
      </c>
      <c r="D9" s="130">
        <v>0.65</v>
      </c>
      <c r="E9" s="130">
        <v>0.69</v>
      </c>
      <c r="F9" s="131">
        <v>0.89</v>
      </c>
      <c r="G9" s="130">
        <v>0.67</v>
      </c>
    </row>
    <row r="11" spans="2:12" ht="12.6" x14ac:dyDescent="0.2">
      <c r="B11" s="77" t="s">
        <v>354</v>
      </c>
      <c r="C11" s="78"/>
      <c r="D11" s="78"/>
      <c r="E11" s="78"/>
      <c r="F11" s="78"/>
      <c r="G11" s="78"/>
      <c r="H11" s="78"/>
    </row>
    <row r="12" spans="2:12" x14ac:dyDescent="0.2">
      <c r="B12" s="72" t="s">
        <v>355</v>
      </c>
    </row>
    <row r="43" spans="2:8" ht="21" customHeight="1" x14ac:dyDescent="0.15"/>
    <row r="44" spans="2:8" ht="32.25" customHeight="1" x14ac:dyDescent="0.2">
      <c r="B44" s="197" t="s">
        <v>353</v>
      </c>
      <c r="C44" s="197"/>
      <c r="D44" s="197"/>
      <c r="E44" s="197"/>
      <c r="F44" s="197"/>
      <c r="G44" s="197"/>
      <c r="H44" s="197"/>
    </row>
    <row r="45" spans="2:8" x14ac:dyDescent="0.2">
      <c r="B45" s="76" t="s">
        <v>322</v>
      </c>
    </row>
  </sheetData>
  <mergeCells count="1">
    <mergeCell ref="B44:H44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7"/>
  <sheetViews>
    <sheetView topLeftCell="A18" workbookViewId="0">
      <selection activeCell="K6" sqref="K6"/>
    </sheetView>
  </sheetViews>
  <sheetFormatPr baseColWidth="10" defaultColWidth="11.44140625" defaultRowHeight="11.4" x14ac:dyDescent="0.2"/>
  <cols>
    <col min="1" max="1" width="1.6640625" style="73" customWidth="1"/>
    <col min="2" max="2" width="12.44140625" style="73" customWidth="1"/>
    <col min="3" max="3" width="11.44140625" style="73" customWidth="1"/>
    <col min="4" max="7" width="11" style="73" customWidth="1"/>
    <col min="8" max="8" width="10.5546875" style="73" customWidth="1"/>
    <col min="9" max="16384" width="11.44140625" style="73"/>
  </cols>
  <sheetData>
    <row r="1" spans="2:8" ht="11.25" x14ac:dyDescent="0.15">
      <c r="B1" s="126"/>
      <c r="C1" s="126"/>
      <c r="D1" s="126"/>
      <c r="E1" s="126"/>
      <c r="F1" s="126"/>
      <c r="G1" s="126"/>
      <c r="H1" s="126"/>
    </row>
    <row r="2" spans="2:8" s="71" customFormat="1" ht="22.5" x14ac:dyDescent="0.15">
      <c r="B2" s="127"/>
      <c r="C2" s="127"/>
      <c r="D2" s="128" t="s">
        <v>40</v>
      </c>
      <c r="E2" s="128" t="s">
        <v>161</v>
      </c>
      <c r="F2" s="128" t="s">
        <v>51</v>
      </c>
      <c r="G2" s="128" t="s">
        <v>50</v>
      </c>
      <c r="H2" s="127"/>
    </row>
    <row r="3" spans="2:8" ht="13.8" x14ac:dyDescent="0.25">
      <c r="B3" s="129" t="s">
        <v>201</v>
      </c>
      <c r="C3" s="129" t="s">
        <v>202</v>
      </c>
      <c r="D3" s="130">
        <v>0.8</v>
      </c>
      <c r="E3" s="130">
        <v>0.72</v>
      </c>
      <c r="F3" s="131">
        <v>0.89</v>
      </c>
      <c r="G3" s="130">
        <v>0.65</v>
      </c>
      <c r="H3" s="126"/>
    </row>
    <row r="4" spans="2:8" ht="13.8" x14ac:dyDescent="0.25">
      <c r="B4" s="129"/>
      <c r="C4" s="129" t="s">
        <v>203</v>
      </c>
      <c r="D4" s="130">
        <v>0.76</v>
      </c>
      <c r="E4" s="130">
        <v>0.71</v>
      </c>
      <c r="F4" s="131">
        <v>0.89</v>
      </c>
      <c r="G4" s="130">
        <v>0.67</v>
      </c>
      <c r="H4" s="126"/>
    </row>
    <row r="5" spans="2:8" ht="14.25" x14ac:dyDescent="0.2">
      <c r="B5" s="129"/>
      <c r="C5" s="129" t="s">
        <v>204</v>
      </c>
      <c r="D5" s="130">
        <v>0.83</v>
      </c>
      <c r="E5" s="130">
        <v>0.7</v>
      </c>
      <c r="F5" s="131">
        <v>0.86</v>
      </c>
      <c r="G5" s="130">
        <v>0.64</v>
      </c>
      <c r="H5" s="126"/>
    </row>
    <row r="6" spans="2:8" ht="13.8" x14ac:dyDescent="0.25">
      <c r="B6" s="129"/>
      <c r="C6" s="129" t="s">
        <v>205</v>
      </c>
      <c r="D6" s="132">
        <v>0.94</v>
      </c>
      <c r="E6" s="130">
        <v>0.76</v>
      </c>
      <c r="F6" s="133">
        <v>1</v>
      </c>
      <c r="G6" s="130">
        <v>0.7</v>
      </c>
      <c r="H6" s="126"/>
    </row>
    <row r="7" spans="2:8" ht="13.8" x14ac:dyDescent="0.25">
      <c r="B7" s="129"/>
      <c r="C7" s="129" t="s">
        <v>206</v>
      </c>
      <c r="D7" s="130">
        <v>0.56999999999999995</v>
      </c>
      <c r="E7" s="130">
        <v>0.76</v>
      </c>
      <c r="F7" s="133">
        <v>0.94</v>
      </c>
      <c r="G7" s="130">
        <v>0.57999999999999996</v>
      </c>
      <c r="H7" s="126"/>
    </row>
    <row r="8" spans="2:8" ht="14.25" x14ac:dyDescent="0.2">
      <c r="B8" s="126"/>
      <c r="C8" s="134" t="s">
        <v>207</v>
      </c>
      <c r="D8" s="131">
        <v>0.81</v>
      </c>
      <c r="E8" s="131">
        <v>0.71</v>
      </c>
      <c r="F8" s="131">
        <v>0.89</v>
      </c>
      <c r="G8" s="131">
        <v>0.65</v>
      </c>
      <c r="H8" s="126"/>
    </row>
    <row r="9" spans="2:8" ht="14.25" x14ac:dyDescent="0.2">
      <c r="B9" s="126"/>
      <c r="C9" s="135" t="s">
        <v>94</v>
      </c>
      <c r="D9" s="136">
        <f>AVERAGE(D3:D7)</f>
        <v>0.78</v>
      </c>
      <c r="E9" s="136">
        <f t="shared" ref="E9:G9" si="0">AVERAGE(E3:E7)</f>
        <v>0.72999999999999987</v>
      </c>
      <c r="F9" s="136">
        <f t="shared" si="0"/>
        <v>0.91600000000000004</v>
      </c>
      <c r="G9" s="136">
        <f t="shared" si="0"/>
        <v>0.64800000000000002</v>
      </c>
      <c r="H9" s="126"/>
    </row>
    <row r="10" spans="2:8" ht="14.25" x14ac:dyDescent="0.2">
      <c r="C10" s="79"/>
      <c r="D10" s="80"/>
      <c r="E10" s="80"/>
      <c r="F10" s="80"/>
      <c r="G10" s="80"/>
    </row>
    <row r="11" spans="2:8" ht="16.8" customHeight="1" x14ac:dyDescent="0.2">
      <c r="B11" s="85" t="s">
        <v>356</v>
      </c>
      <c r="C11" s="83"/>
      <c r="D11" s="84"/>
      <c r="E11" s="84"/>
      <c r="F11" s="84"/>
      <c r="G11" s="84"/>
      <c r="H11" s="78"/>
    </row>
    <row r="12" spans="2:8" ht="16.2" customHeight="1" x14ac:dyDescent="0.2">
      <c r="B12" s="72" t="s">
        <v>357</v>
      </c>
    </row>
    <row r="43" spans="2:8" ht="33" customHeight="1" x14ac:dyDescent="0.15"/>
    <row r="45" spans="2:8" ht="30" customHeight="1" x14ac:dyDescent="0.2">
      <c r="B45" s="197" t="s">
        <v>353</v>
      </c>
      <c r="C45" s="197"/>
      <c r="D45" s="197"/>
      <c r="E45" s="197"/>
      <c r="F45" s="197"/>
      <c r="G45" s="197"/>
      <c r="H45" s="197"/>
    </row>
    <row r="46" spans="2:8" x14ac:dyDescent="0.2">
      <c r="B46" s="81" t="s">
        <v>329</v>
      </c>
      <c r="C46" s="82"/>
      <c r="D46" s="82"/>
    </row>
    <row r="47" spans="2:8" x14ac:dyDescent="0.2">
      <c r="B47" s="76" t="s">
        <v>322</v>
      </c>
    </row>
  </sheetData>
  <mergeCells count="1">
    <mergeCell ref="B45:H45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3"/>
  <sheetViews>
    <sheetView topLeftCell="A28" workbookViewId="0">
      <selection activeCell="Q10" sqref="Q10"/>
    </sheetView>
  </sheetViews>
  <sheetFormatPr baseColWidth="10" defaultColWidth="11.44140625" defaultRowHeight="11.4" x14ac:dyDescent="0.2"/>
  <cols>
    <col min="1" max="1" width="1.6640625" style="18" customWidth="1"/>
    <col min="2" max="2" width="11.6640625" style="18" customWidth="1"/>
    <col min="3" max="4" width="8" style="17" customWidth="1"/>
    <col min="5" max="10" width="8" style="18" customWidth="1"/>
    <col min="11" max="11" width="1.6640625" style="18" customWidth="1"/>
    <col min="12" max="18" width="8" style="18" customWidth="1"/>
    <col min="19" max="16384" width="11.44140625" style="18"/>
  </cols>
  <sheetData>
    <row r="2" spans="1:10" ht="102.6" x14ac:dyDescent="0.2">
      <c r="A2" s="111"/>
      <c r="B2" s="111"/>
      <c r="C2" s="137" t="s">
        <v>7</v>
      </c>
      <c r="D2" s="137" t="s">
        <v>9</v>
      </c>
      <c r="E2" s="137" t="s">
        <v>373</v>
      </c>
      <c r="F2" s="137" t="s">
        <v>31</v>
      </c>
      <c r="G2" s="137" t="s">
        <v>16</v>
      </c>
      <c r="H2" s="137" t="s">
        <v>14</v>
      </c>
      <c r="I2" s="111"/>
      <c r="J2" s="111"/>
    </row>
    <row r="3" spans="1:10" ht="11.25" x14ac:dyDescent="0.15">
      <c r="A3" s="111"/>
      <c r="B3" s="138">
        <v>2010</v>
      </c>
      <c r="C3" s="139">
        <v>0.08</v>
      </c>
      <c r="D3" s="139">
        <v>0.46</v>
      </c>
      <c r="E3" s="139">
        <v>0.21</v>
      </c>
      <c r="F3" s="139">
        <v>0.14000000000000001</v>
      </c>
      <c r="G3" s="139">
        <v>0.15</v>
      </c>
      <c r="H3" s="139">
        <v>0.27</v>
      </c>
      <c r="I3" s="111"/>
      <c r="J3" s="111"/>
    </row>
    <row r="4" spans="1:10" ht="11.25" x14ac:dyDescent="0.15">
      <c r="A4" s="111"/>
      <c r="B4" s="138">
        <v>2011</v>
      </c>
      <c r="C4" s="139">
        <v>0.08</v>
      </c>
      <c r="D4" s="139">
        <v>0.43</v>
      </c>
      <c r="E4" s="139">
        <v>0.22</v>
      </c>
      <c r="F4" s="139">
        <v>0.2</v>
      </c>
      <c r="G4" s="139">
        <v>0.13</v>
      </c>
      <c r="H4" s="139">
        <v>0.23</v>
      </c>
      <c r="I4" s="111"/>
      <c r="J4" s="111"/>
    </row>
    <row r="5" spans="1:10" ht="11.25" x14ac:dyDescent="0.15">
      <c r="A5" s="111"/>
      <c r="B5" s="138">
        <v>2011</v>
      </c>
      <c r="C5" s="139">
        <v>0.06</v>
      </c>
      <c r="D5" s="139">
        <v>0.59</v>
      </c>
      <c r="E5" s="139">
        <v>0.31</v>
      </c>
      <c r="F5" s="139">
        <v>0.09</v>
      </c>
      <c r="G5" s="139">
        <v>7.0000000000000007E-2</v>
      </c>
      <c r="H5" s="139">
        <v>0.26</v>
      </c>
      <c r="I5" s="111"/>
      <c r="J5" s="111"/>
    </row>
    <row r="6" spans="1:10" ht="11.25" x14ac:dyDescent="0.15">
      <c r="A6" s="111"/>
      <c r="B6" s="138">
        <v>2012</v>
      </c>
      <c r="C6" s="139">
        <v>0.05</v>
      </c>
      <c r="D6" s="139">
        <v>0.54</v>
      </c>
      <c r="E6" s="139">
        <v>0.34</v>
      </c>
      <c r="F6" s="139">
        <v>0.09</v>
      </c>
      <c r="G6" s="139">
        <v>0.05</v>
      </c>
      <c r="H6" s="139">
        <v>0.32</v>
      </c>
      <c r="I6" s="111"/>
      <c r="J6" s="111"/>
    </row>
    <row r="7" spans="1:10" ht="11.25" x14ac:dyDescent="0.15">
      <c r="A7" s="111"/>
      <c r="B7" s="138">
        <v>2012</v>
      </c>
      <c r="C7" s="139">
        <v>0.04</v>
      </c>
      <c r="D7" s="139">
        <v>0.53</v>
      </c>
      <c r="E7" s="139">
        <v>0.32</v>
      </c>
      <c r="F7" s="139">
        <v>0.08</v>
      </c>
      <c r="G7" s="139">
        <v>0.04</v>
      </c>
      <c r="H7" s="139">
        <v>0.36</v>
      </c>
      <c r="I7" s="111"/>
      <c r="J7" s="111"/>
    </row>
    <row r="8" spans="1:10" ht="11.25" x14ac:dyDescent="0.15">
      <c r="A8" s="111"/>
      <c r="B8" s="138">
        <v>2013</v>
      </c>
      <c r="C8" s="139">
        <v>7.0000000000000007E-2</v>
      </c>
      <c r="D8" s="139">
        <v>0.48</v>
      </c>
      <c r="E8" s="139">
        <v>0.3</v>
      </c>
      <c r="F8" s="139">
        <v>0.1</v>
      </c>
      <c r="G8" s="139">
        <v>7.0000000000000007E-2</v>
      </c>
      <c r="H8" s="139">
        <v>0.38</v>
      </c>
      <c r="I8" s="111"/>
      <c r="J8" s="111"/>
    </row>
    <row r="9" spans="1:10" ht="11.25" x14ac:dyDescent="0.15">
      <c r="A9" s="111"/>
      <c r="B9" s="138">
        <v>2013</v>
      </c>
      <c r="C9" s="139">
        <v>0.06</v>
      </c>
      <c r="D9" s="139">
        <v>0.45</v>
      </c>
      <c r="E9" s="139">
        <v>0.26</v>
      </c>
      <c r="F9" s="139">
        <v>0.16</v>
      </c>
      <c r="G9" s="139">
        <v>0.06</v>
      </c>
      <c r="H9" s="139">
        <v>0.36</v>
      </c>
      <c r="I9" s="111"/>
      <c r="J9" s="111"/>
    </row>
    <row r="10" spans="1:10" ht="11.25" x14ac:dyDescent="0.15">
      <c r="A10" s="111"/>
      <c r="B10" s="138">
        <v>2014</v>
      </c>
      <c r="C10" s="139">
        <v>0.06</v>
      </c>
      <c r="D10" s="139">
        <v>0.39</v>
      </c>
      <c r="E10" s="139">
        <v>0.25</v>
      </c>
      <c r="F10" s="139">
        <v>0.21</v>
      </c>
      <c r="G10" s="139">
        <v>0.06</v>
      </c>
      <c r="H10" s="139">
        <v>0.34</v>
      </c>
      <c r="I10" s="111"/>
      <c r="J10" s="111"/>
    </row>
    <row r="11" spans="1:10" ht="11.25" x14ac:dyDescent="0.15">
      <c r="A11" s="111"/>
      <c r="B11" s="138">
        <v>2014</v>
      </c>
      <c r="C11" s="139">
        <v>7.0000000000000007E-2</v>
      </c>
      <c r="D11" s="139">
        <v>0.33</v>
      </c>
      <c r="E11" s="139">
        <v>0.25</v>
      </c>
      <c r="F11" s="139">
        <v>0.24</v>
      </c>
      <c r="G11" s="139">
        <v>0.11</v>
      </c>
      <c r="H11" s="139">
        <v>0.28999999999999998</v>
      </c>
      <c r="I11" s="111"/>
      <c r="J11" s="111"/>
    </row>
    <row r="12" spans="1:10" ht="11.25" x14ac:dyDescent="0.15">
      <c r="A12" s="111"/>
      <c r="B12" s="138">
        <v>2015</v>
      </c>
      <c r="C12" s="139">
        <v>0.08</v>
      </c>
      <c r="D12" s="139">
        <v>0.27</v>
      </c>
      <c r="E12" s="139">
        <v>0.23</v>
      </c>
      <c r="F12" s="139">
        <v>0.38</v>
      </c>
      <c r="G12" s="139">
        <v>0.17</v>
      </c>
      <c r="H12" s="139">
        <v>0.24</v>
      </c>
      <c r="I12" s="111"/>
      <c r="J12" s="111"/>
    </row>
    <row r="13" spans="1:10" ht="11.25" x14ac:dyDescent="0.15">
      <c r="A13" s="111"/>
      <c r="B13" s="138">
        <v>2015</v>
      </c>
      <c r="C13" s="139">
        <v>0.08</v>
      </c>
      <c r="D13" s="139">
        <v>0.21</v>
      </c>
      <c r="E13" s="139">
        <v>0.17</v>
      </c>
      <c r="F13" s="139">
        <v>0.57999999999999996</v>
      </c>
      <c r="G13" s="139">
        <v>0.25</v>
      </c>
      <c r="H13" s="139">
        <v>0.17</v>
      </c>
      <c r="I13" s="111"/>
      <c r="J13" s="111"/>
    </row>
    <row r="14" spans="1:10" ht="11.25" x14ac:dyDescent="0.15">
      <c r="A14" s="111"/>
      <c r="B14" s="138">
        <v>2016</v>
      </c>
      <c r="C14" s="139">
        <v>0.09</v>
      </c>
      <c r="D14" s="139">
        <v>0.19</v>
      </c>
      <c r="E14" s="139">
        <v>0.16</v>
      </c>
      <c r="F14" s="139">
        <v>0.48</v>
      </c>
      <c r="G14" s="139">
        <v>0.39</v>
      </c>
      <c r="H14" s="139">
        <v>0.15</v>
      </c>
      <c r="I14" s="111"/>
      <c r="J14" s="111"/>
    </row>
    <row r="15" spans="1:10" ht="11.25" x14ac:dyDescent="0.15">
      <c r="B15" s="86"/>
      <c r="E15" s="17"/>
      <c r="F15" s="17"/>
      <c r="G15" s="17"/>
      <c r="H15" s="17"/>
    </row>
    <row r="16" spans="1:10" ht="14.25" x14ac:dyDescent="0.2">
      <c r="B16" s="22"/>
    </row>
    <row r="17" spans="2:10" ht="18.600000000000001" customHeight="1" x14ac:dyDescent="0.2">
      <c r="B17" s="33" t="s">
        <v>358</v>
      </c>
      <c r="C17" s="70"/>
      <c r="D17" s="70"/>
      <c r="E17" s="70"/>
      <c r="F17" s="70"/>
      <c r="G17" s="70"/>
      <c r="H17" s="70"/>
      <c r="I17" s="70"/>
      <c r="J17" s="70"/>
    </row>
    <row r="18" spans="2:10" x14ac:dyDescent="0.2">
      <c r="B18" s="17" t="s">
        <v>330</v>
      </c>
    </row>
    <row r="52" spans="2:10" ht="22.5" customHeight="1" x14ac:dyDescent="0.2">
      <c r="B52" s="198" t="s">
        <v>32</v>
      </c>
      <c r="C52" s="198"/>
      <c r="D52" s="198"/>
      <c r="E52" s="198"/>
      <c r="F52" s="198"/>
      <c r="G52" s="198"/>
      <c r="H52" s="198"/>
      <c r="I52" s="198"/>
      <c r="J52" s="198"/>
    </row>
    <row r="53" spans="2:10" x14ac:dyDescent="0.2">
      <c r="B53" s="24" t="s">
        <v>348</v>
      </c>
    </row>
  </sheetData>
  <mergeCells count="1">
    <mergeCell ref="B52:J52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5"/>
  <sheetViews>
    <sheetView topLeftCell="A60" workbookViewId="0">
      <selection activeCell="Q36" sqref="Q36"/>
    </sheetView>
  </sheetViews>
  <sheetFormatPr baseColWidth="10" defaultColWidth="11.44140625" defaultRowHeight="11.4" x14ac:dyDescent="0.2"/>
  <cols>
    <col min="1" max="1" width="1.6640625" style="17" customWidth="1"/>
    <col min="2" max="2" width="36.88671875" style="17" bestFit="1" customWidth="1"/>
    <col min="3" max="6" width="7.109375" style="17" customWidth="1"/>
    <col min="7" max="7" width="26.5546875" style="17" customWidth="1"/>
    <col min="8" max="11" width="7.109375" style="17" customWidth="1"/>
    <col min="12" max="12" width="22.33203125" style="17" customWidth="1"/>
    <col min="13" max="13" width="1.6640625" style="17" customWidth="1"/>
    <col min="14" max="14" width="7.109375" style="17" customWidth="1"/>
    <col min="15" max="18" width="11.5546875" style="17" bestFit="1" customWidth="1"/>
    <col min="19" max="20" width="11.44140625" style="17"/>
    <col min="21" max="22" width="6.88671875" style="17" bestFit="1" customWidth="1"/>
    <col min="23" max="23" width="11.5546875" style="17" bestFit="1" customWidth="1"/>
    <col min="24" max="16384" width="11.44140625" style="17"/>
  </cols>
  <sheetData>
    <row r="1" spans="1:23" s="110" customFormat="1" ht="11.25" x14ac:dyDescent="0.15">
      <c r="B1" s="141"/>
      <c r="C1" s="141" t="s">
        <v>5</v>
      </c>
      <c r="D1" s="141" t="s">
        <v>5</v>
      </c>
      <c r="E1" s="141"/>
      <c r="F1" s="141"/>
      <c r="G1" s="141"/>
      <c r="H1" s="141" t="s">
        <v>4</v>
      </c>
      <c r="I1" s="141" t="s">
        <v>4</v>
      </c>
      <c r="J1" s="141"/>
      <c r="K1" s="141"/>
      <c r="L1" s="141"/>
      <c r="M1" s="141" t="s">
        <v>6</v>
      </c>
      <c r="N1" s="141" t="s">
        <v>6</v>
      </c>
      <c r="O1" s="141"/>
      <c r="P1" s="141"/>
      <c r="Q1" s="141"/>
      <c r="R1" s="141"/>
      <c r="S1" s="141"/>
      <c r="T1" s="121"/>
      <c r="U1" s="141" t="s">
        <v>52</v>
      </c>
      <c r="V1" s="141" t="s">
        <v>52</v>
      </c>
      <c r="W1" s="141"/>
    </row>
    <row r="2" spans="1:23" s="110" customFormat="1" ht="11.25" x14ac:dyDescent="0.15">
      <c r="B2" s="141"/>
      <c r="C2" s="142" t="s">
        <v>341</v>
      </c>
      <c r="D2" s="142" t="s">
        <v>39</v>
      </c>
      <c r="E2" s="143"/>
      <c r="F2" s="143"/>
      <c r="G2" s="143"/>
      <c r="H2" s="143" t="s">
        <v>341</v>
      </c>
      <c r="I2" s="143" t="s">
        <v>39</v>
      </c>
      <c r="J2" s="143"/>
      <c r="K2" s="143"/>
      <c r="L2" s="143"/>
      <c r="M2" s="143" t="s">
        <v>341</v>
      </c>
      <c r="N2" s="143" t="s">
        <v>39</v>
      </c>
      <c r="O2" s="141"/>
      <c r="P2" s="141"/>
      <c r="Q2" s="141"/>
      <c r="R2" s="141"/>
      <c r="S2" s="141"/>
      <c r="T2" s="121"/>
      <c r="U2" s="143" t="s">
        <v>341</v>
      </c>
      <c r="V2" s="143" t="s">
        <v>39</v>
      </c>
      <c r="W2" s="141"/>
    </row>
    <row r="3" spans="1:23" s="113" customFormat="1" ht="11.25" x14ac:dyDescent="0.15">
      <c r="B3" s="121" t="s">
        <v>3</v>
      </c>
      <c r="C3" s="144">
        <v>0</v>
      </c>
      <c r="D3" s="144">
        <v>0</v>
      </c>
      <c r="E3" s="143"/>
      <c r="F3" s="140"/>
      <c r="G3" s="121" t="s">
        <v>2</v>
      </c>
      <c r="H3" s="144">
        <v>0.01</v>
      </c>
      <c r="I3" s="144">
        <v>0.01</v>
      </c>
      <c r="J3" s="143"/>
      <c r="K3" s="140"/>
      <c r="L3" s="121" t="s">
        <v>2</v>
      </c>
      <c r="M3" s="144">
        <v>0</v>
      </c>
      <c r="N3" s="144">
        <v>0</v>
      </c>
      <c r="O3" s="140"/>
      <c r="P3" s="121">
        <f>RANK(D3,$D$3:$D$18)</f>
        <v>15</v>
      </c>
      <c r="Q3" s="121">
        <f>RANK(I3,$I$3:$I$18)</f>
        <v>14</v>
      </c>
      <c r="R3" s="121">
        <f>RANK(N3,$N$3:$N$18)</f>
        <v>16</v>
      </c>
      <c r="S3" s="121"/>
      <c r="T3" s="121" t="s">
        <v>2</v>
      </c>
      <c r="U3" s="144" t="s">
        <v>235</v>
      </c>
      <c r="V3" s="144">
        <v>8.0000000000000004E-4</v>
      </c>
      <c r="W3" s="140"/>
    </row>
    <row r="4" spans="1:23" s="113" customFormat="1" ht="12.75" customHeight="1" x14ac:dyDescent="0.15">
      <c r="B4" s="121" t="s">
        <v>1</v>
      </c>
      <c r="C4" s="144">
        <v>0.01</v>
      </c>
      <c r="D4" s="145">
        <v>0.01</v>
      </c>
      <c r="E4" s="143"/>
      <c r="F4" s="140"/>
      <c r="G4" s="121" t="s">
        <v>3</v>
      </c>
      <c r="H4" s="144">
        <v>0.01</v>
      </c>
      <c r="I4" s="144">
        <v>0</v>
      </c>
      <c r="J4" s="143"/>
      <c r="K4" s="140"/>
      <c r="L4" s="121" t="s">
        <v>1</v>
      </c>
      <c r="M4" s="144">
        <v>0.01</v>
      </c>
      <c r="N4" s="144">
        <v>0.02</v>
      </c>
      <c r="O4" s="140"/>
      <c r="P4" s="121">
        <f t="shared" ref="P4:P18" si="0">RANK(D4,$D$3:$D$18)</f>
        <v>14</v>
      </c>
      <c r="Q4" s="121">
        <f t="shared" ref="Q4:Q18" si="1">RANK(I4,$I$3:$I$18)</f>
        <v>16</v>
      </c>
      <c r="R4" s="121">
        <f t="shared" ref="R4:R18" si="2">RANK(N4,$N$3:$N$18)</f>
        <v>14</v>
      </c>
      <c r="S4" s="121"/>
      <c r="T4" s="121" t="s">
        <v>91</v>
      </c>
      <c r="U4" s="144">
        <v>4.5999999999999999E-3</v>
      </c>
      <c r="V4" s="144">
        <v>5.0000000000000001E-3</v>
      </c>
      <c r="W4" s="140"/>
    </row>
    <row r="5" spans="1:23" s="113" customFormat="1" ht="11.25" x14ac:dyDescent="0.15">
      <c r="A5" s="113" t="s">
        <v>18</v>
      </c>
      <c r="B5" s="121" t="s">
        <v>19</v>
      </c>
      <c r="C5" s="144">
        <v>0.05</v>
      </c>
      <c r="D5" s="144">
        <v>0.04</v>
      </c>
      <c r="E5" s="143"/>
      <c r="F5" s="140"/>
      <c r="G5" s="121" t="s">
        <v>1</v>
      </c>
      <c r="H5" s="144">
        <v>0.02</v>
      </c>
      <c r="I5" s="144">
        <v>0.01</v>
      </c>
      <c r="J5" s="143"/>
      <c r="K5" s="140"/>
      <c r="L5" s="121" t="s">
        <v>3</v>
      </c>
      <c r="M5" s="144">
        <v>0.02</v>
      </c>
      <c r="N5" s="144">
        <v>0.02</v>
      </c>
      <c r="O5" s="140"/>
      <c r="P5" s="121">
        <f t="shared" si="0"/>
        <v>13</v>
      </c>
      <c r="Q5" s="121">
        <f t="shared" si="1"/>
        <v>14</v>
      </c>
      <c r="R5" s="121">
        <f t="shared" si="2"/>
        <v>14</v>
      </c>
      <c r="S5" s="121"/>
      <c r="T5" s="121" t="s">
        <v>1</v>
      </c>
      <c r="U5" s="144">
        <v>9.1000000000000004E-3</v>
      </c>
      <c r="V5" s="144">
        <v>6.1999999999999998E-3</v>
      </c>
      <c r="W5" s="140"/>
    </row>
    <row r="6" spans="1:23" s="113" customFormat="1" x14ac:dyDescent="0.2">
      <c r="A6" s="113" t="s">
        <v>34</v>
      </c>
      <c r="B6" s="121" t="s">
        <v>28</v>
      </c>
      <c r="C6" s="144">
        <v>7.0000000000000007E-2</v>
      </c>
      <c r="D6" s="144">
        <v>0.09</v>
      </c>
      <c r="E6" s="143"/>
      <c r="F6" s="121" t="s">
        <v>12</v>
      </c>
      <c r="G6" s="121" t="s">
        <v>13</v>
      </c>
      <c r="H6" s="144">
        <v>0.04</v>
      </c>
      <c r="I6" s="144">
        <v>0.04</v>
      </c>
      <c r="J6" s="143"/>
      <c r="K6" s="121" t="s">
        <v>34</v>
      </c>
      <c r="L6" s="121" t="s">
        <v>28</v>
      </c>
      <c r="M6" s="144">
        <v>0.05</v>
      </c>
      <c r="N6" s="144">
        <v>0.04</v>
      </c>
      <c r="O6" s="140"/>
      <c r="P6" s="121">
        <f t="shared" si="0"/>
        <v>8</v>
      </c>
      <c r="Q6" s="121">
        <f t="shared" si="1"/>
        <v>13</v>
      </c>
      <c r="R6" s="121">
        <f t="shared" si="2"/>
        <v>12</v>
      </c>
      <c r="S6" s="121" t="s">
        <v>18</v>
      </c>
      <c r="T6" s="121" t="s">
        <v>19</v>
      </c>
      <c r="U6" s="144">
        <v>7.1000000000000004E-3</v>
      </c>
      <c r="V6" s="144">
        <v>2.3900000000000001E-2</v>
      </c>
      <c r="W6" s="140"/>
    </row>
    <row r="7" spans="1:23" s="113" customFormat="1" x14ac:dyDescent="0.2">
      <c r="A7" s="113" t="s">
        <v>35</v>
      </c>
      <c r="B7" s="121" t="s">
        <v>23</v>
      </c>
      <c r="C7" s="144">
        <v>7.0000000000000007E-2</v>
      </c>
      <c r="D7" s="144">
        <v>7.0000000000000007E-2</v>
      </c>
      <c r="E7" s="143"/>
      <c r="F7" s="121" t="s">
        <v>9</v>
      </c>
      <c r="G7" s="121" t="s">
        <v>10</v>
      </c>
      <c r="H7" s="144">
        <v>7.0000000000000007E-2</v>
      </c>
      <c r="I7" s="144">
        <v>0.05</v>
      </c>
      <c r="J7" s="143"/>
      <c r="K7" s="121" t="s">
        <v>12</v>
      </c>
      <c r="L7" s="121" t="s">
        <v>13</v>
      </c>
      <c r="M7" s="144">
        <v>0.06</v>
      </c>
      <c r="N7" s="144">
        <v>0.04</v>
      </c>
      <c r="O7" s="140"/>
      <c r="P7" s="121">
        <f t="shared" si="0"/>
        <v>11</v>
      </c>
      <c r="Q7" s="121">
        <f t="shared" si="1"/>
        <v>12</v>
      </c>
      <c r="R7" s="121">
        <f t="shared" si="2"/>
        <v>12</v>
      </c>
      <c r="S7" s="140" t="s">
        <v>24</v>
      </c>
      <c r="T7" s="121" t="s">
        <v>25</v>
      </c>
      <c r="U7" s="144">
        <v>0.02</v>
      </c>
      <c r="V7" s="144">
        <v>3.5999999999999997E-2</v>
      </c>
      <c r="W7" s="140"/>
    </row>
    <row r="8" spans="1:23" s="113" customFormat="1" x14ac:dyDescent="0.2">
      <c r="A8" s="113" t="s">
        <v>12</v>
      </c>
      <c r="B8" s="121" t="s">
        <v>13</v>
      </c>
      <c r="C8" s="144">
        <v>0.08</v>
      </c>
      <c r="D8" s="144">
        <v>0.06</v>
      </c>
      <c r="E8" s="143"/>
      <c r="F8" s="121" t="s">
        <v>18</v>
      </c>
      <c r="G8" s="121" t="s">
        <v>19</v>
      </c>
      <c r="H8" s="144">
        <v>7.0000000000000007E-2</v>
      </c>
      <c r="I8" s="144">
        <v>0.12</v>
      </c>
      <c r="J8" s="143"/>
      <c r="K8" s="140" t="s">
        <v>37</v>
      </c>
      <c r="L8" s="121" t="s">
        <v>26</v>
      </c>
      <c r="M8" s="144">
        <v>0.06</v>
      </c>
      <c r="N8" s="144">
        <v>0.06</v>
      </c>
      <c r="O8" s="140"/>
      <c r="P8" s="121">
        <f t="shared" si="0"/>
        <v>12</v>
      </c>
      <c r="Q8" s="121">
        <f t="shared" si="1"/>
        <v>6</v>
      </c>
      <c r="R8" s="121">
        <f t="shared" si="2"/>
        <v>11</v>
      </c>
      <c r="S8" s="121" t="s">
        <v>34</v>
      </c>
      <c r="T8" s="121" t="s">
        <v>236</v>
      </c>
      <c r="U8" s="144" t="s">
        <v>235</v>
      </c>
      <c r="V8" s="144">
        <v>4.8099999999999997E-2</v>
      </c>
      <c r="W8" s="140"/>
    </row>
    <row r="9" spans="1:23" s="113" customFormat="1" x14ac:dyDescent="0.2">
      <c r="A9" s="113" t="s">
        <v>24</v>
      </c>
      <c r="B9" s="121" t="s">
        <v>25</v>
      </c>
      <c r="C9" s="144">
        <v>0.1</v>
      </c>
      <c r="D9" s="144">
        <v>0.09</v>
      </c>
      <c r="E9" s="143"/>
      <c r="F9" s="121" t="s">
        <v>374</v>
      </c>
      <c r="G9" s="121" t="s">
        <v>11</v>
      </c>
      <c r="H9" s="144">
        <v>0.1</v>
      </c>
      <c r="I9" s="144">
        <v>7.0000000000000007E-2</v>
      </c>
      <c r="J9" s="143"/>
      <c r="K9" s="140" t="s">
        <v>7</v>
      </c>
      <c r="L9" s="121" t="s">
        <v>8</v>
      </c>
      <c r="M9" s="144">
        <v>7.0000000000000007E-2</v>
      </c>
      <c r="N9" s="144">
        <v>7.0000000000000007E-2</v>
      </c>
      <c r="O9" s="140"/>
      <c r="P9" s="121">
        <f t="shared" si="0"/>
        <v>8</v>
      </c>
      <c r="Q9" s="121">
        <f t="shared" si="1"/>
        <v>10</v>
      </c>
      <c r="R9" s="121">
        <f t="shared" si="2"/>
        <v>10</v>
      </c>
      <c r="S9" s="121" t="s">
        <v>35</v>
      </c>
      <c r="T9" s="121" t="s">
        <v>237</v>
      </c>
      <c r="U9" s="144">
        <v>5.5899999999999998E-2</v>
      </c>
      <c r="V9" s="144">
        <v>5.8299999999999998E-2</v>
      </c>
      <c r="W9" s="140"/>
    </row>
    <row r="10" spans="1:23" s="113" customFormat="1" x14ac:dyDescent="0.2">
      <c r="A10" s="113" t="s">
        <v>7</v>
      </c>
      <c r="B10" s="121" t="s">
        <v>8</v>
      </c>
      <c r="C10" s="144">
        <v>0.1</v>
      </c>
      <c r="D10" s="144">
        <v>0.13</v>
      </c>
      <c r="E10" s="143"/>
      <c r="F10" s="140" t="s">
        <v>36</v>
      </c>
      <c r="G10" s="121" t="s">
        <v>20</v>
      </c>
      <c r="H10" s="144">
        <v>0.1</v>
      </c>
      <c r="I10" s="144">
        <v>7.0000000000000007E-2</v>
      </c>
      <c r="J10" s="143"/>
      <c r="K10" s="140" t="s">
        <v>16</v>
      </c>
      <c r="L10" s="121" t="s">
        <v>17</v>
      </c>
      <c r="M10" s="144">
        <v>0.1</v>
      </c>
      <c r="N10" s="144">
        <v>0.23</v>
      </c>
      <c r="O10" s="140"/>
      <c r="P10" s="121">
        <f t="shared" si="0"/>
        <v>5</v>
      </c>
      <c r="Q10" s="121">
        <f t="shared" si="1"/>
        <v>10</v>
      </c>
      <c r="R10" s="121">
        <f t="shared" si="2"/>
        <v>3</v>
      </c>
      <c r="S10" s="121" t="s">
        <v>374</v>
      </c>
      <c r="T10" s="121" t="s">
        <v>238</v>
      </c>
      <c r="U10" s="144">
        <v>0.31790000000000002</v>
      </c>
      <c r="V10" s="144">
        <v>9.7600000000000006E-2</v>
      </c>
      <c r="W10" s="140"/>
    </row>
    <row r="11" spans="1:23" s="113" customFormat="1" x14ac:dyDescent="0.2">
      <c r="A11" s="113" t="s">
        <v>37</v>
      </c>
      <c r="B11" s="121" t="s">
        <v>26</v>
      </c>
      <c r="C11" s="144">
        <v>0.11</v>
      </c>
      <c r="D11" s="144">
        <v>0.08</v>
      </c>
      <c r="E11" s="143"/>
      <c r="F11" s="140" t="s">
        <v>16</v>
      </c>
      <c r="G11" s="121" t="s">
        <v>17</v>
      </c>
      <c r="H11" s="144">
        <v>0.12</v>
      </c>
      <c r="I11" s="144">
        <v>0.26</v>
      </c>
      <c r="J11" s="143"/>
      <c r="K11" s="140" t="s">
        <v>24</v>
      </c>
      <c r="L11" s="121" t="s">
        <v>25</v>
      </c>
      <c r="M11" s="144">
        <v>0.11</v>
      </c>
      <c r="N11" s="144">
        <v>0.1</v>
      </c>
      <c r="O11" s="140"/>
      <c r="P11" s="121">
        <f t="shared" si="0"/>
        <v>10</v>
      </c>
      <c r="Q11" s="121">
        <f t="shared" si="1"/>
        <v>2</v>
      </c>
      <c r="R11" s="121">
        <f t="shared" si="2"/>
        <v>8</v>
      </c>
      <c r="S11" s="140" t="s">
        <v>36</v>
      </c>
      <c r="T11" s="121" t="s">
        <v>239</v>
      </c>
      <c r="U11" s="144" t="s">
        <v>235</v>
      </c>
      <c r="V11" s="144">
        <v>0.1023</v>
      </c>
      <c r="W11" s="140"/>
    </row>
    <row r="12" spans="1:23" s="113" customFormat="1" x14ac:dyDescent="0.2">
      <c r="A12" s="113" t="s">
        <v>22</v>
      </c>
      <c r="B12" s="121" t="s">
        <v>22</v>
      </c>
      <c r="C12" s="144">
        <v>0.12</v>
      </c>
      <c r="D12" s="144">
        <v>0.14000000000000001</v>
      </c>
      <c r="E12" s="143"/>
      <c r="F12" s="121" t="s">
        <v>34</v>
      </c>
      <c r="G12" s="121" t="s">
        <v>28</v>
      </c>
      <c r="H12" s="144">
        <v>0.12</v>
      </c>
      <c r="I12" s="144">
        <v>0.1</v>
      </c>
      <c r="J12" s="143"/>
      <c r="K12" s="140" t="s">
        <v>36</v>
      </c>
      <c r="L12" s="121" t="s">
        <v>20</v>
      </c>
      <c r="M12" s="144">
        <v>0.13</v>
      </c>
      <c r="N12" s="144">
        <v>0.08</v>
      </c>
      <c r="O12" s="140"/>
      <c r="P12" s="121">
        <f t="shared" si="0"/>
        <v>4</v>
      </c>
      <c r="Q12" s="121">
        <f t="shared" si="1"/>
        <v>7</v>
      </c>
      <c r="R12" s="121">
        <f t="shared" si="2"/>
        <v>9</v>
      </c>
      <c r="S12" s="140" t="s">
        <v>7</v>
      </c>
      <c r="T12" s="121" t="s">
        <v>8</v>
      </c>
      <c r="U12" s="144">
        <v>0.2268</v>
      </c>
      <c r="V12" s="144">
        <v>0.11210000000000001</v>
      </c>
      <c r="W12" s="140"/>
    </row>
    <row r="13" spans="1:23" s="113" customFormat="1" x14ac:dyDescent="0.2">
      <c r="A13" s="113" t="s">
        <v>29</v>
      </c>
      <c r="B13" s="121" t="s">
        <v>17</v>
      </c>
      <c r="C13" s="144">
        <v>0.13</v>
      </c>
      <c r="D13" s="144">
        <v>0.3</v>
      </c>
      <c r="E13" s="143"/>
      <c r="F13" s="140" t="s">
        <v>14</v>
      </c>
      <c r="G13" s="121" t="s">
        <v>15</v>
      </c>
      <c r="H13" s="144">
        <v>0.13</v>
      </c>
      <c r="I13" s="144">
        <v>0.09</v>
      </c>
      <c r="J13" s="143"/>
      <c r="K13" s="121" t="s">
        <v>9</v>
      </c>
      <c r="L13" s="121" t="s">
        <v>10</v>
      </c>
      <c r="M13" s="144">
        <v>0.14000000000000001</v>
      </c>
      <c r="N13" s="144">
        <v>0.11</v>
      </c>
      <c r="O13" s="140"/>
      <c r="P13" s="121">
        <f t="shared" si="0"/>
        <v>2</v>
      </c>
      <c r="Q13" s="121">
        <f t="shared" si="1"/>
        <v>8</v>
      </c>
      <c r="R13" s="121">
        <f t="shared" si="2"/>
        <v>7</v>
      </c>
      <c r="S13" s="140" t="s">
        <v>16</v>
      </c>
      <c r="T13" s="121" t="s">
        <v>17</v>
      </c>
      <c r="U13" s="144">
        <v>7.0800000000000002E-2</v>
      </c>
      <c r="V13" s="144">
        <v>0.1255</v>
      </c>
      <c r="W13" s="140"/>
    </row>
    <row r="14" spans="1:23" s="113" customFormat="1" x14ac:dyDescent="0.2">
      <c r="A14" s="113" t="s">
        <v>36</v>
      </c>
      <c r="B14" s="121" t="s">
        <v>20</v>
      </c>
      <c r="C14" s="144">
        <v>0.13</v>
      </c>
      <c r="D14" s="144">
        <v>0.11</v>
      </c>
      <c r="E14" s="143"/>
      <c r="F14" s="140" t="s">
        <v>7</v>
      </c>
      <c r="G14" s="121" t="s">
        <v>8</v>
      </c>
      <c r="H14" s="144">
        <v>0.14000000000000001</v>
      </c>
      <c r="I14" s="144">
        <v>0.17</v>
      </c>
      <c r="J14" s="143"/>
      <c r="K14" s="121" t="s">
        <v>374</v>
      </c>
      <c r="L14" s="121" t="s">
        <v>11</v>
      </c>
      <c r="M14" s="144">
        <v>0.16</v>
      </c>
      <c r="N14" s="144">
        <v>0.14000000000000001</v>
      </c>
      <c r="O14" s="140"/>
      <c r="P14" s="121">
        <f t="shared" si="0"/>
        <v>7</v>
      </c>
      <c r="Q14" s="121">
        <f t="shared" si="1"/>
        <v>4</v>
      </c>
      <c r="R14" s="121">
        <f t="shared" si="2"/>
        <v>5</v>
      </c>
      <c r="S14" s="140" t="s">
        <v>37</v>
      </c>
      <c r="T14" s="121" t="s">
        <v>26</v>
      </c>
      <c r="U14" s="144">
        <v>6.5299999999999997E-2</v>
      </c>
      <c r="V14" s="144">
        <v>0.1517</v>
      </c>
      <c r="W14" s="140"/>
    </row>
    <row r="15" spans="1:23" s="113" customFormat="1" x14ac:dyDescent="0.2">
      <c r="A15" s="113" t="s">
        <v>374</v>
      </c>
      <c r="B15" s="121" t="s">
        <v>11</v>
      </c>
      <c r="C15" s="144">
        <v>0.15</v>
      </c>
      <c r="D15" s="144">
        <v>0.12</v>
      </c>
      <c r="E15" s="143"/>
      <c r="F15" s="121" t="s">
        <v>35</v>
      </c>
      <c r="G15" s="121" t="s">
        <v>23</v>
      </c>
      <c r="H15" s="144">
        <v>0.15</v>
      </c>
      <c r="I15" s="144">
        <v>0.09</v>
      </c>
      <c r="J15" s="143"/>
      <c r="K15" s="121" t="s">
        <v>18</v>
      </c>
      <c r="L15" s="121" t="s">
        <v>19</v>
      </c>
      <c r="M15" s="144">
        <v>0.16</v>
      </c>
      <c r="N15" s="144">
        <v>0.21</v>
      </c>
      <c r="O15" s="140"/>
      <c r="P15" s="121">
        <f t="shared" si="0"/>
        <v>6</v>
      </c>
      <c r="Q15" s="121">
        <f t="shared" si="1"/>
        <v>8</v>
      </c>
      <c r="R15" s="121">
        <f t="shared" si="2"/>
        <v>4</v>
      </c>
      <c r="S15" s="121" t="s">
        <v>12</v>
      </c>
      <c r="T15" s="121" t="s">
        <v>13</v>
      </c>
      <c r="U15" s="144">
        <v>0.1376</v>
      </c>
      <c r="V15" s="144">
        <v>0.18090000000000001</v>
      </c>
      <c r="W15" s="140"/>
    </row>
    <row r="16" spans="1:23" s="113" customFormat="1" x14ac:dyDescent="0.2">
      <c r="A16" s="113" t="s">
        <v>9</v>
      </c>
      <c r="B16" s="121" t="s">
        <v>10</v>
      </c>
      <c r="C16" s="144">
        <v>0.19</v>
      </c>
      <c r="D16" s="144">
        <v>0.21</v>
      </c>
      <c r="E16" s="143"/>
      <c r="F16" s="140" t="s">
        <v>37</v>
      </c>
      <c r="G16" s="121" t="s">
        <v>26</v>
      </c>
      <c r="H16" s="144">
        <v>0.15</v>
      </c>
      <c r="I16" s="144">
        <v>0.19</v>
      </c>
      <c r="J16" s="143"/>
      <c r="K16" s="140" t="s">
        <v>14</v>
      </c>
      <c r="L16" s="121" t="s">
        <v>15</v>
      </c>
      <c r="M16" s="144">
        <v>0.22</v>
      </c>
      <c r="N16" s="144">
        <v>0.14000000000000001</v>
      </c>
      <c r="O16" s="140"/>
      <c r="P16" s="121">
        <f t="shared" si="0"/>
        <v>3</v>
      </c>
      <c r="Q16" s="121">
        <f t="shared" si="1"/>
        <v>3</v>
      </c>
      <c r="R16" s="121">
        <f t="shared" si="2"/>
        <v>5</v>
      </c>
      <c r="S16" s="140" t="s">
        <v>21</v>
      </c>
      <c r="T16" s="121" t="s">
        <v>22</v>
      </c>
      <c r="U16" s="144">
        <v>0.1515</v>
      </c>
      <c r="V16" s="144">
        <v>0.2833</v>
      </c>
      <c r="W16" s="140"/>
    </row>
    <row r="17" spans="1:23" s="113" customFormat="1" x14ac:dyDescent="0.2">
      <c r="A17" s="113" t="s">
        <v>33</v>
      </c>
      <c r="B17" s="121" t="s">
        <v>15</v>
      </c>
      <c r="C17" s="144">
        <v>0.65</v>
      </c>
      <c r="D17" s="144">
        <v>0.52</v>
      </c>
      <c r="E17" s="143"/>
      <c r="F17" s="140" t="s">
        <v>24</v>
      </c>
      <c r="G17" s="121" t="s">
        <v>25</v>
      </c>
      <c r="H17" s="144">
        <v>0.21</v>
      </c>
      <c r="I17" s="144">
        <v>0.13</v>
      </c>
      <c r="J17" s="143"/>
      <c r="K17" s="121" t="s">
        <v>35</v>
      </c>
      <c r="L17" s="121" t="s">
        <v>23</v>
      </c>
      <c r="M17" s="144">
        <v>0.28000000000000003</v>
      </c>
      <c r="N17" s="144">
        <v>0.26</v>
      </c>
      <c r="O17" s="140"/>
      <c r="P17" s="121">
        <f t="shared" si="0"/>
        <v>1</v>
      </c>
      <c r="Q17" s="121">
        <f t="shared" si="1"/>
        <v>5</v>
      </c>
      <c r="R17" s="121">
        <f t="shared" si="2"/>
        <v>2</v>
      </c>
      <c r="S17" s="121" t="s">
        <v>9</v>
      </c>
      <c r="T17" s="121" t="s">
        <v>10</v>
      </c>
      <c r="U17" s="144">
        <v>0.37009999999999998</v>
      </c>
      <c r="V17" s="144">
        <v>0.28670000000000001</v>
      </c>
      <c r="W17" s="140"/>
    </row>
    <row r="18" spans="1:23" s="113" customFormat="1" x14ac:dyDescent="0.2">
      <c r="B18" s="121" t="s">
        <v>2</v>
      </c>
      <c r="C18" s="144" t="s">
        <v>0</v>
      </c>
      <c r="D18" s="144">
        <v>0</v>
      </c>
      <c r="E18" s="143"/>
      <c r="F18" s="140" t="s">
        <v>21</v>
      </c>
      <c r="G18" s="121" t="s">
        <v>22</v>
      </c>
      <c r="H18" s="144">
        <v>0.46</v>
      </c>
      <c r="I18" s="144">
        <v>0.56000000000000005</v>
      </c>
      <c r="J18" s="143"/>
      <c r="K18" s="140" t="s">
        <v>21</v>
      </c>
      <c r="L18" s="121" t="s">
        <v>22</v>
      </c>
      <c r="M18" s="144">
        <v>0.35</v>
      </c>
      <c r="N18" s="144">
        <v>0.38</v>
      </c>
      <c r="O18" s="140"/>
      <c r="P18" s="121">
        <f t="shared" si="0"/>
        <v>15</v>
      </c>
      <c r="Q18" s="121">
        <f t="shared" si="1"/>
        <v>1</v>
      </c>
      <c r="R18" s="121">
        <f t="shared" si="2"/>
        <v>1</v>
      </c>
      <c r="S18" s="140" t="s">
        <v>14</v>
      </c>
      <c r="T18" s="121" t="s">
        <v>15</v>
      </c>
      <c r="U18" s="144">
        <v>0.3599</v>
      </c>
      <c r="V18" s="144">
        <v>0.4204</v>
      </c>
      <c r="W18" s="140"/>
    </row>
    <row r="19" spans="1:23" ht="11.25" x14ac:dyDescent="0.15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</row>
    <row r="20" spans="1:23" ht="14.25" x14ac:dyDescent="0.2">
      <c r="B20" s="22"/>
    </row>
    <row r="21" spans="1:23" ht="12.6" x14ac:dyDescent="0.2">
      <c r="B21" s="33" t="s">
        <v>359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</row>
    <row r="22" spans="1:23" x14ac:dyDescent="0.2">
      <c r="B22" s="17" t="s">
        <v>331</v>
      </c>
    </row>
    <row r="84" spans="2:2" x14ac:dyDescent="0.2">
      <c r="B84" s="87" t="s">
        <v>375</v>
      </c>
    </row>
    <row r="85" spans="2:2" x14ac:dyDescent="0.2">
      <c r="B85" s="24" t="s">
        <v>332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20</vt:i4>
      </vt:variant>
      <vt:variant>
        <vt:lpstr>Plages nommées</vt:lpstr>
      </vt:variant>
      <vt:variant>
        <vt:i4>1</vt:i4>
      </vt:variant>
    </vt:vector>
  </HeadingPairs>
  <TitlesOfParts>
    <vt:vector size="21" baseType="lpstr">
      <vt:lpstr>Fig. 1</vt:lpstr>
      <vt:lpstr>Fig. 2</vt:lpstr>
      <vt:lpstr>Fig. 3</vt:lpstr>
      <vt:lpstr>Fig. 4</vt:lpstr>
      <vt:lpstr>Fig. 5</vt:lpstr>
      <vt:lpstr>Fig. 6</vt:lpstr>
      <vt:lpstr>Fig. 7</vt:lpstr>
      <vt:lpstr>Fig. 8</vt:lpstr>
      <vt:lpstr>Fig. 9</vt:lpstr>
      <vt:lpstr>Fig. 10</vt:lpstr>
      <vt:lpstr>Fig. 11</vt:lpstr>
      <vt:lpstr>Fig. 12</vt:lpstr>
      <vt:lpstr>Fig. 13</vt:lpstr>
      <vt:lpstr>Fig. 14</vt:lpstr>
      <vt:lpstr>Fig. 15</vt:lpstr>
      <vt:lpstr>Fig. 16</vt:lpstr>
      <vt:lpstr>Fig. 17</vt:lpstr>
      <vt:lpstr>Fig. 18</vt:lpstr>
      <vt:lpstr>Fig. 19</vt:lpstr>
      <vt:lpstr>Fig. 20</vt:lpstr>
      <vt:lpstr>'Fig. 5'!Zone_d_impression</vt:lpstr>
    </vt:vector>
  </TitlesOfParts>
  <Company>Ministère de la Défense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CALZADA Christian M.</dc:creator>
  <cp:lastModifiedBy>DOLIGNON Cathy</cp:lastModifiedBy>
  <dcterms:created xsi:type="dcterms:W3CDTF">2016-05-02T10:01:26Z</dcterms:created>
  <dcterms:modified xsi:type="dcterms:W3CDTF">2017-01-10T13:45:18Z</dcterms:modified>
</cp:coreProperties>
</file>